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7e\Problem Solutions\Chapter 02\"/>
    </mc:Choice>
  </mc:AlternateContent>
  <xr:revisionPtr revIDLastSave="0" documentId="13_ncr:1_{192346BA-C436-4FFB-9CB6-78E612B3D8AF}" xr6:coauthVersionLast="40" xr6:coauthVersionMax="40" xr10:uidLastSave="{00000000-0000-0000-0000-000000000000}"/>
  <bookViews>
    <workbookView xWindow="39600" yWindow="1005" windowWidth="28800" windowHeight="15435" xr2:uid="{00000000-000D-0000-FFFF-FFFF00000000}"/>
  </bookViews>
  <sheets>
    <sheet name="Data" sheetId="1" r:id="rId1"/>
    <sheet name="Data_Hist1" sheetId="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D392" i="1"/>
  <c r="H352" i="1" l="1"/>
  <c r="G280" i="1"/>
  <c r="G256" i="1"/>
  <c r="H224" i="1"/>
  <c r="H96" i="1"/>
  <c r="H367" i="1"/>
  <c r="H327" i="1"/>
  <c r="G311" i="1"/>
  <c r="H231" i="1"/>
  <c r="H167" i="1"/>
  <c r="H39" i="1"/>
  <c r="H375" i="1"/>
  <c r="H351" i="1"/>
  <c r="H319" i="1"/>
  <c r="G255" i="1"/>
  <c r="G374" i="1"/>
  <c r="G359" i="1"/>
  <c r="H295" i="1"/>
  <c r="H71" i="1"/>
  <c r="G291" i="1"/>
  <c r="H378" i="1"/>
  <c r="H366" i="1"/>
  <c r="H358" i="1"/>
  <c r="H350" i="1"/>
  <c r="H342" i="1"/>
  <c r="H334" i="1"/>
  <c r="H326" i="1"/>
  <c r="H318" i="1"/>
  <c r="H310" i="1"/>
  <c r="H302" i="1"/>
  <c r="H294" i="1"/>
  <c r="G286" i="1"/>
  <c r="H286" i="1"/>
  <c r="G278" i="1"/>
  <c r="H278" i="1"/>
  <c r="G270" i="1"/>
  <c r="H270" i="1"/>
  <c r="G262" i="1"/>
  <c r="H262" i="1"/>
  <c r="G254" i="1"/>
  <c r="H254" i="1"/>
  <c r="G246" i="1"/>
  <c r="H246" i="1"/>
  <c r="G238" i="1"/>
  <c r="H238" i="1"/>
  <c r="G230" i="1"/>
  <c r="H230" i="1"/>
  <c r="G222" i="1"/>
  <c r="H222" i="1"/>
  <c r="G214" i="1"/>
  <c r="H214" i="1"/>
  <c r="G206" i="1"/>
  <c r="H206" i="1"/>
  <c r="G198" i="1"/>
  <c r="H198" i="1"/>
  <c r="G190" i="1"/>
  <c r="H190" i="1"/>
  <c r="G182" i="1"/>
  <c r="H182" i="1"/>
  <c r="G174" i="1"/>
  <c r="H174" i="1"/>
  <c r="G166" i="1"/>
  <c r="H166" i="1"/>
  <c r="G158" i="1"/>
  <c r="H158" i="1"/>
  <c r="G150" i="1"/>
  <c r="H150" i="1"/>
  <c r="G142" i="1"/>
  <c r="H142" i="1"/>
  <c r="G134" i="1"/>
  <c r="H134" i="1"/>
  <c r="G126" i="1"/>
  <c r="H126" i="1"/>
  <c r="G118" i="1"/>
  <c r="H118" i="1"/>
  <c r="G110" i="1"/>
  <c r="H110" i="1"/>
  <c r="G102" i="1"/>
  <c r="H102" i="1"/>
  <c r="G94" i="1"/>
  <c r="H94" i="1"/>
  <c r="G86" i="1"/>
  <c r="H86" i="1"/>
  <c r="G78" i="1"/>
  <c r="H78" i="1"/>
  <c r="G70" i="1"/>
  <c r="H70" i="1"/>
  <c r="G62" i="1"/>
  <c r="H62" i="1"/>
  <c r="G54" i="1"/>
  <c r="H54" i="1"/>
  <c r="G46" i="1"/>
  <c r="H46" i="1"/>
  <c r="G38" i="1"/>
  <c r="H38" i="1"/>
  <c r="G30" i="1"/>
  <c r="H30" i="1"/>
  <c r="G22" i="1"/>
  <c r="H22" i="1"/>
  <c r="G14" i="1"/>
  <c r="H14" i="1"/>
  <c r="G6" i="1"/>
  <c r="H6" i="1"/>
  <c r="D395" i="1"/>
  <c r="G18" i="1"/>
  <c r="G59" i="1"/>
  <c r="G101" i="1"/>
  <c r="G146" i="1"/>
  <c r="G187" i="1"/>
  <c r="G253" i="1"/>
  <c r="G37" i="1"/>
  <c r="G82" i="1"/>
  <c r="G123" i="1"/>
  <c r="G165" i="1"/>
  <c r="G210" i="1"/>
  <c r="G266" i="1"/>
  <c r="G375" i="1"/>
  <c r="G357" i="1"/>
  <c r="G334" i="1"/>
  <c r="G242" i="1"/>
  <c r="G170" i="1"/>
  <c r="G83" i="1"/>
  <c r="H256" i="1"/>
  <c r="H128" i="1"/>
  <c r="G205" i="1"/>
  <c r="G351" i="1"/>
  <c r="G333" i="1"/>
  <c r="G310" i="1"/>
  <c r="G282" i="1"/>
  <c r="G231" i="1"/>
  <c r="G149" i="1"/>
  <c r="G66" i="1"/>
  <c r="H359" i="1"/>
  <c r="H103" i="1"/>
  <c r="G380" i="1"/>
  <c r="G372" i="1"/>
  <c r="G364" i="1"/>
  <c r="G356" i="1"/>
  <c r="G348" i="1"/>
  <c r="G340" i="1"/>
  <c r="G332" i="1"/>
  <c r="G324" i="1"/>
  <c r="G316" i="1"/>
  <c r="G308" i="1"/>
  <c r="G300" i="1"/>
  <c r="G373" i="1"/>
  <c r="G350" i="1"/>
  <c r="G327" i="1"/>
  <c r="G309" i="1"/>
  <c r="G229" i="1"/>
  <c r="G147" i="1"/>
  <c r="G61" i="1"/>
  <c r="H382" i="1"/>
  <c r="H267" i="1"/>
  <c r="H259" i="1"/>
  <c r="G259" i="1"/>
  <c r="H251" i="1"/>
  <c r="G251" i="1"/>
  <c r="G139" i="1"/>
  <c r="G11" i="1"/>
  <c r="G269" i="1"/>
  <c r="H199" i="1"/>
  <c r="H311" i="1"/>
  <c r="H374" i="1"/>
  <c r="H379" i="1"/>
  <c r="G379" i="1"/>
  <c r="H371" i="1"/>
  <c r="G371" i="1"/>
  <c r="H363" i="1"/>
  <c r="G363" i="1"/>
  <c r="H355" i="1"/>
  <c r="G355" i="1"/>
  <c r="H347" i="1"/>
  <c r="G347" i="1"/>
  <c r="H339" i="1"/>
  <c r="G339" i="1"/>
  <c r="H331" i="1"/>
  <c r="G331" i="1"/>
  <c r="H323" i="1"/>
  <c r="G323" i="1"/>
  <c r="H315" i="1"/>
  <c r="G315" i="1"/>
  <c r="H307" i="1"/>
  <c r="G307" i="1"/>
  <c r="H299" i="1"/>
  <c r="G299" i="1"/>
  <c r="H243" i="1"/>
  <c r="H235" i="1"/>
  <c r="G235" i="1"/>
  <c r="H227" i="1"/>
  <c r="G227" i="1"/>
  <c r="G99" i="1"/>
  <c r="G349" i="1"/>
  <c r="G130" i="1"/>
  <c r="G338" i="1"/>
  <c r="G226" i="1"/>
  <c r="G74" i="1"/>
  <c r="G125" i="1"/>
  <c r="H192" i="1"/>
  <c r="H64" i="1"/>
  <c r="H343" i="1"/>
  <c r="H303" i="1"/>
  <c r="H291" i="1"/>
  <c r="H283" i="1"/>
  <c r="G283" i="1"/>
  <c r="H275" i="1"/>
  <c r="G275" i="1"/>
  <c r="G163" i="1"/>
  <c r="G35" i="1"/>
  <c r="G367" i="1"/>
  <c r="G213" i="1"/>
  <c r="G378" i="1"/>
  <c r="G370" i="1"/>
  <c r="H370" i="1"/>
  <c r="H362" i="1"/>
  <c r="G362" i="1"/>
  <c r="H354" i="1"/>
  <c r="G354" i="1"/>
  <c r="G330" i="1"/>
  <c r="G306" i="1"/>
  <c r="G290" i="1"/>
  <c r="G250" i="1"/>
  <c r="G186" i="1"/>
  <c r="G138" i="1"/>
  <c r="G98" i="1"/>
  <c r="G34" i="1"/>
  <c r="G343" i="1"/>
  <c r="G42" i="1"/>
  <c r="G377" i="1"/>
  <c r="G369" i="1"/>
  <c r="G361" i="1"/>
  <c r="G353" i="1"/>
  <c r="G345" i="1"/>
  <c r="G337" i="1"/>
  <c r="G329" i="1"/>
  <c r="G321" i="1"/>
  <c r="G313" i="1"/>
  <c r="G305" i="1"/>
  <c r="F383" i="1"/>
  <c r="G365" i="1"/>
  <c r="G342" i="1"/>
  <c r="G319" i="1"/>
  <c r="G301" i="1"/>
  <c r="G194" i="1"/>
  <c r="G107" i="1"/>
  <c r="G21" i="1"/>
  <c r="H335" i="1"/>
  <c r="G203" i="1"/>
  <c r="G75" i="1"/>
  <c r="G326" i="1"/>
  <c r="G303" i="1"/>
  <c r="G43" i="1"/>
  <c r="G346" i="1"/>
  <c r="G322" i="1"/>
  <c r="G314" i="1"/>
  <c r="G298" i="1"/>
  <c r="G274" i="1"/>
  <c r="G202" i="1"/>
  <c r="G162" i="1"/>
  <c r="G122" i="1"/>
  <c r="G58" i="1"/>
  <c r="G10" i="1"/>
  <c r="G366" i="1"/>
  <c r="G325" i="1"/>
  <c r="G302" i="1"/>
  <c r="G267" i="1"/>
  <c r="G211" i="1"/>
  <c r="H320" i="1"/>
  <c r="G376" i="1"/>
  <c r="H376" i="1"/>
  <c r="G368" i="1"/>
  <c r="H368" i="1"/>
  <c r="H360" i="1"/>
  <c r="G360" i="1"/>
  <c r="G352" i="1"/>
  <c r="G344" i="1"/>
  <c r="H344" i="1"/>
  <c r="G336" i="1"/>
  <c r="H336" i="1"/>
  <c r="H328" i="1"/>
  <c r="G328" i="1"/>
  <c r="G320" i="1"/>
  <c r="G312" i="1"/>
  <c r="H312" i="1"/>
  <c r="G304" i="1"/>
  <c r="H304" i="1"/>
  <c r="H296" i="1"/>
  <c r="G296" i="1"/>
  <c r="G288" i="1"/>
  <c r="H280" i="1"/>
  <c r="G272" i="1"/>
  <c r="H272" i="1"/>
  <c r="H264" i="1"/>
  <c r="G264" i="1"/>
  <c r="G248" i="1"/>
  <c r="H248" i="1"/>
  <c r="H240" i="1"/>
  <c r="G240" i="1"/>
  <c r="H232" i="1"/>
  <c r="G232" i="1"/>
  <c r="G224" i="1"/>
  <c r="G216" i="1"/>
  <c r="H216" i="1"/>
  <c r="G208" i="1"/>
  <c r="H208" i="1"/>
  <c r="G200" i="1"/>
  <c r="H200" i="1"/>
  <c r="G192" i="1"/>
  <c r="G184" i="1"/>
  <c r="H184" i="1"/>
  <c r="G176" i="1"/>
  <c r="H176" i="1"/>
  <c r="G168" i="1"/>
  <c r="H168" i="1"/>
  <c r="G160" i="1"/>
  <c r="G152" i="1"/>
  <c r="H152" i="1"/>
  <c r="G144" i="1"/>
  <c r="H144" i="1"/>
  <c r="G136" i="1"/>
  <c r="H136" i="1"/>
  <c r="G128" i="1"/>
  <c r="G120" i="1"/>
  <c r="H120" i="1"/>
  <c r="G112" i="1"/>
  <c r="H112" i="1"/>
  <c r="G104" i="1"/>
  <c r="H104" i="1"/>
  <c r="G96" i="1"/>
  <c r="G88" i="1"/>
  <c r="H88" i="1"/>
  <c r="G80" i="1"/>
  <c r="H80" i="1"/>
  <c r="G72" i="1"/>
  <c r="H72" i="1"/>
  <c r="G64" i="1"/>
  <c r="G56" i="1"/>
  <c r="H56" i="1"/>
  <c r="G48" i="1"/>
  <c r="H48" i="1"/>
  <c r="G40" i="1"/>
  <c r="H40" i="1"/>
  <c r="G32" i="1"/>
  <c r="G24" i="1"/>
  <c r="H24" i="1"/>
  <c r="G16" i="1"/>
  <c r="H16" i="1"/>
  <c r="G8" i="1"/>
  <c r="H8" i="1"/>
  <c r="G382" i="1"/>
  <c r="G341" i="1"/>
  <c r="G318" i="1"/>
  <c r="G294" i="1"/>
  <c r="G189" i="1"/>
  <c r="G106" i="1"/>
  <c r="G19" i="1"/>
  <c r="H288" i="1"/>
  <c r="H160" i="1"/>
  <c r="H32" i="1"/>
  <c r="G295" i="1"/>
  <c r="G287" i="1"/>
  <c r="H287" i="1"/>
  <c r="H279" i="1"/>
  <c r="G279" i="1"/>
  <c r="G271" i="1"/>
  <c r="H271" i="1"/>
  <c r="G263" i="1"/>
  <c r="H255" i="1"/>
  <c r="G247" i="1"/>
  <c r="H247" i="1"/>
  <c r="H239" i="1"/>
  <c r="G239" i="1"/>
  <c r="G223" i="1"/>
  <c r="H223" i="1"/>
  <c r="G215" i="1"/>
  <c r="H215" i="1"/>
  <c r="G207" i="1"/>
  <c r="H207" i="1"/>
  <c r="G199" i="1"/>
  <c r="G191" i="1"/>
  <c r="H191" i="1"/>
  <c r="G183" i="1"/>
  <c r="H183" i="1"/>
  <c r="G175" i="1"/>
  <c r="H175" i="1"/>
  <c r="G167" i="1"/>
  <c r="G159" i="1"/>
  <c r="H159" i="1"/>
  <c r="G151" i="1"/>
  <c r="H151" i="1"/>
  <c r="G143" i="1"/>
  <c r="H143" i="1"/>
  <c r="G135" i="1"/>
  <c r="G127" i="1"/>
  <c r="H127" i="1"/>
  <c r="G119" i="1"/>
  <c r="H119" i="1"/>
  <c r="G111" i="1"/>
  <c r="H111" i="1"/>
  <c r="G103" i="1"/>
  <c r="G95" i="1"/>
  <c r="H95" i="1"/>
  <c r="G87" i="1"/>
  <c r="H87" i="1"/>
  <c r="G79" i="1"/>
  <c r="H79" i="1"/>
  <c r="G71" i="1"/>
  <c r="G63" i="1"/>
  <c r="H63" i="1"/>
  <c r="G55" i="1"/>
  <c r="H55" i="1"/>
  <c r="G47" i="1"/>
  <c r="H47" i="1"/>
  <c r="G39" i="1"/>
  <c r="G31" i="1"/>
  <c r="H31" i="1"/>
  <c r="G23" i="1"/>
  <c r="H23" i="1"/>
  <c r="G15" i="1"/>
  <c r="H15" i="1"/>
  <c r="G7" i="1"/>
  <c r="G381" i="1"/>
  <c r="G358" i="1"/>
  <c r="G335" i="1"/>
  <c r="G317" i="1"/>
  <c r="G293" i="1"/>
  <c r="G243" i="1"/>
  <c r="G171" i="1"/>
  <c r="G85" i="1"/>
  <c r="G2" i="1"/>
  <c r="H263" i="1"/>
  <c r="H135" i="1"/>
  <c r="H7" i="1"/>
  <c r="H373" i="1"/>
  <c r="H357" i="1"/>
  <c r="H341" i="1"/>
  <c r="H325" i="1"/>
  <c r="H309" i="1"/>
  <c r="H293" i="1"/>
  <c r="H277" i="1"/>
  <c r="H261" i="1"/>
  <c r="H245" i="1"/>
  <c r="H229" i="1"/>
  <c r="H213" i="1"/>
  <c r="H197" i="1"/>
  <c r="H181" i="1"/>
  <c r="H165" i="1"/>
  <c r="H157" i="1"/>
  <c r="H141" i="1"/>
  <c r="H133" i="1"/>
  <c r="H125" i="1"/>
  <c r="H117" i="1"/>
  <c r="H109" i="1"/>
  <c r="H101" i="1"/>
  <c r="H93" i="1"/>
  <c r="H85" i="1"/>
  <c r="H77" i="1"/>
  <c r="H69" i="1"/>
  <c r="H61" i="1"/>
  <c r="H53" i="1"/>
  <c r="H45" i="1"/>
  <c r="H37" i="1"/>
  <c r="H29" i="1"/>
  <c r="H21" i="1"/>
  <c r="H13" i="1"/>
  <c r="H5" i="1"/>
  <c r="G277" i="1"/>
  <c r="G141" i="1"/>
  <c r="G77" i="1"/>
  <c r="G13" i="1"/>
  <c r="H381" i="1"/>
  <c r="H365" i="1"/>
  <c r="H349" i="1"/>
  <c r="H333" i="1"/>
  <c r="H317" i="1"/>
  <c r="H301" i="1"/>
  <c r="H285" i="1"/>
  <c r="H269" i="1"/>
  <c r="H253" i="1"/>
  <c r="H237" i="1"/>
  <c r="H221" i="1"/>
  <c r="H205" i="1"/>
  <c r="H189" i="1"/>
  <c r="H173" i="1"/>
  <c r="H149" i="1"/>
  <c r="H380" i="1"/>
  <c r="H372" i="1"/>
  <c r="H364" i="1"/>
  <c r="H356" i="1"/>
  <c r="H348" i="1"/>
  <c r="H340" i="1"/>
  <c r="H332" i="1"/>
  <c r="H324" i="1"/>
  <c r="H316" i="1"/>
  <c r="H308" i="1"/>
  <c r="H300" i="1"/>
  <c r="H292" i="1"/>
  <c r="G292" i="1"/>
  <c r="H284" i="1"/>
  <c r="G284" i="1"/>
  <c r="H276" i="1"/>
  <c r="G276" i="1"/>
  <c r="H268" i="1"/>
  <c r="G268" i="1"/>
  <c r="H260" i="1"/>
  <c r="G260" i="1"/>
  <c r="H252" i="1"/>
  <c r="G252" i="1"/>
  <c r="H244" i="1"/>
  <c r="G244" i="1"/>
  <c r="H236" i="1"/>
  <c r="G236" i="1"/>
  <c r="H228" i="1"/>
  <c r="G228" i="1"/>
  <c r="H220" i="1"/>
  <c r="G220" i="1"/>
  <c r="H212" i="1"/>
  <c r="G212" i="1"/>
  <c r="H204" i="1"/>
  <c r="G204" i="1"/>
  <c r="H196" i="1"/>
  <c r="G196" i="1"/>
  <c r="H188" i="1"/>
  <c r="G188" i="1"/>
  <c r="H180" i="1"/>
  <c r="G180" i="1"/>
  <c r="H172" i="1"/>
  <c r="G172" i="1"/>
  <c r="H164" i="1"/>
  <c r="G164" i="1"/>
  <c r="H156" i="1"/>
  <c r="G156" i="1"/>
  <c r="H148" i="1"/>
  <c r="G148" i="1"/>
  <c r="H140" i="1"/>
  <c r="G140" i="1"/>
  <c r="H132" i="1"/>
  <c r="G132" i="1"/>
  <c r="H124" i="1"/>
  <c r="G124" i="1"/>
  <c r="H116" i="1"/>
  <c r="G116" i="1"/>
  <c r="H108" i="1"/>
  <c r="G108" i="1"/>
  <c r="H100" i="1"/>
  <c r="G100" i="1"/>
  <c r="H92" i="1"/>
  <c r="G92" i="1"/>
  <c r="H84" i="1"/>
  <c r="G84" i="1"/>
  <c r="H76" i="1"/>
  <c r="G76" i="1"/>
  <c r="H68" i="1"/>
  <c r="G68" i="1"/>
  <c r="H60" i="1"/>
  <c r="G60" i="1"/>
  <c r="H52" i="1"/>
  <c r="G52" i="1"/>
  <c r="H44" i="1"/>
  <c r="G44" i="1"/>
  <c r="H36" i="1"/>
  <c r="G36" i="1"/>
  <c r="H28" i="1"/>
  <c r="G28" i="1"/>
  <c r="H20" i="1"/>
  <c r="G20" i="1"/>
  <c r="H12" i="1"/>
  <c r="G12" i="1"/>
  <c r="H4" i="1"/>
  <c r="G4" i="1"/>
  <c r="G237" i="1"/>
  <c r="G181" i="1"/>
  <c r="G117" i="1"/>
  <c r="G53" i="1"/>
  <c r="H219" i="1"/>
  <c r="H211" i="1"/>
  <c r="H203" i="1"/>
  <c r="H195" i="1"/>
  <c r="H187" i="1"/>
  <c r="H179" i="1"/>
  <c r="H171" i="1"/>
  <c r="H163" i="1"/>
  <c r="H155" i="1"/>
  <c r="H147" i="1"/>
  <c r="H139" i="1"/>
  <c r="H131" i="1"/>
  <c r="H123" i="1"/>
  <c r="H115" i="1"/>
  <c r="H107" i="1"/>
  <c r="H99" i="1"/>
  <c r="H91" i="1"/>
  <c r="H83" i="1"/>
  <c r="H75" i="1"/>
  <c r="H67" i="1"/>
  <c r="H59" i="1"/>
  <c r="H51" i="1"/>
  <c r="H43" i="1"/>
  <c r="H35" i="1"/>
  <c r="H27" i="1"/>
  <c r="H19" i="1"/>
  <c r="H11" i="1"/>
  <c r="H3" i="1"/>
  <c r="G261" i="1"/>
  <c r="G221" i="1"/>
  <c r="G179" i="1"/>
  <c r="G157" i="1"/>
  <c r="G115" i="1"/>
  <c r="G93" i="1"/>
  <c r="G51" i="1"/>
  <c r="G29" i="1"/>
  <c r="H346" i="1"/>
  <c r="H338" i="1"/>
  <c r="H330" i="1"/>
  <c r="H314" i="1"/>
  <c r="H306" i="1"/>
  <c r="H290" i="1"/>
  <c r="H282" i="1"/>
  <c r="H274" i="1"/>
  <c r="H266" i="1"/>
  <c r="H258" i="1"/>
  <c r="H250" i="1"/>
  <c r="H242" i="1"/>
  <c r="H234" i="1"/>
  <c r="H226" i="1"/>
  <c r="H218" i="1"/>
  <c r="H210" i="1"/>
  <c r="H202" i="1"/>
  <c r="H194" i="1"/>
  <c r="H186" i="1"/>
  <c r="H178" i="1"/>
  <c r="H170" i="1"/>
  <c r="H162" i="1"/>
  <c r="H154" i="1"/>
  <c r="H146" i="1"/>
  <c r="H138" i="1"/>
  <c r="H130" i="1"/>
  <c r="H122" i="1"/>
  <c r="H114" i="1"/>
  <c r="H106" i="1"/>
  <c r="H98" i="1"/>
  <c r="H90" i="1"/>
  <c r="H82" i="1"/>
  <c r="H74" i="1"/>
  <c r="H66" i="1"/>
  <c r="H58" i="1"/>
  <c r="H50" i="1"/>
  <c r="H42" i="1"/>
  <c r="H34" i="1"/>
  <c r="H26" i="1"/>
  <c r="H18" i="1"/>
  <c r="H10" i="1"/>
  <c r="H2" i="1"/>
  <c r="G285" i="1"/>
  <c r="G234" i="1"/>
  <c r="G219" i="1"/>
  <c r="G197" i="1"/>
  <c r="G178" i="1"/>
  <c r="G155" i="1"/>
  <c r="G133" i="1"/>
  <c r="G114" i="1"/>
  <c r="G91" i="1"/>
  <c r="G69" i="1"/>
  <c r="G50" i="1"/>
  <c r="G27" i="1"/>
  <c r="G5" i="1"/>
  <c r="H322" i="1"/>
  <c r="H298" i="1"/>
  <c r="H377" i="1"/>
  <c r="H369" i="1"/>
  <c r="H361" i="1"/>
  <c r="H353" i="1"/>
  <c r="H345" i="1"/>
  <c r="H337" i="1"/>
  <c r="H329" i="1"/>
  <c r="H321" i="1"/>
  <c r="H313" i="1"/>
  <c r="H305" i="1"/>
  <c r="G297" i="1"/>
  <c r="H297" i="1"/>
  <c r="G289" i="1"/>
  <c r="H289" i="1"/>
  <c r="G281" i="1"/>
  <c r="H281" i="1"/>
  <c r="G273" i="1"/>
  <c r="H273" i="1"/>
  <c r="G265" i="1"/>
  <c r="H265" i="1"/>
  <c r="G257" i="1"/>
  <c r="H257" i="1"/>
  <c r="G249" i="1"/>
  <c r="H249" i="1"/>
  <c r="G241" i="1"/>
  <c r="H241" i="1"/>
  <c r="G233" i="1"/>
  <c r="H233" i="1"/>
  <c r="G225" i="1"/>
  <c r="H225" i="1"/>
  <c r="G217" i="1"/>
  <c r="H217" i="1"/>
  <c r="G209" i="1"/>
  <c r="H209" i="1"/>
  <c r="G201" i="1"/>
  <c r="H201" i="1"/>
  <c r="G193" i="1"/>
  <c r="H193" i="1"/>
  <c r="G185" i="1"/>
  <c r="H185" i="1"/>
  <c r="G177" i="1"/>
  <c r="H177" i="1"/>
  <c r="G169" i="1"/>
  <c r="H169" i="1"/>
  <c r="G161" i="1"/>
  <c r="H161" i="1"/>
  <c r="G153" i="1"/>
  <c r="H153" i="1"/>
  <c r="G145" i="1"/>
  <c r="H145" i="1"/>
  <c r="G137" i="1"/>
  <c r="H137" i="1"/>
  <c r="G129" i="1"/>
  <c r="H129" i="1"/>
  <c r="G121" i="1"/>
  <c r="H121" i="1"/>
  <c r="G113" i="1"/>
  <c r="H113" i="1"/>
  <c r="G105" i="1"/>
  <c r="H105" i="1"/>
  <c r="G97" i="1"/>
  <c r="H97" i="1"/>
  <c r="G89" i="1"/>
  <c r="H89" i="1"/>
  <c r="G81" i="1"/>
  <c r="H81" i="1"/>
  <c r="G73" i="1"/>
  <c r="H73" i="1"/>
  <c r="G65" i="1"/>
  <c r="H65" i="1"/>
  <c r="G57" i="1"/>
  <c r="H57" i="1"/>
  <c r="G49" i="1"/>
  <c r="H49" i="1"/>
  <c r="G41" i="1"/>
  <c r="H41" i="1"/>
  <c r="G33" i="1"/>
  <c r="H33" i="1"/>
  <c r="G25" i="1"/>
  <c r="H25" i="1"/>
  <c r="G17" i="1"/>
  <c r="H17" i="1"/>
  <c r="G9" i="1"/>
  <c r="H9" i="1"/>
  <c r="G258" i="1"/>
  <c r="G245" i="1"/>
  <c r="G218" i="1"/>
  <c r="G195" i="1"/>
  <c r="G173" i="1"/>
  <c r="G154" i="1"/>
  <c r="G131" i="1"/>
  <c r="G109" i="1"/>
  <c r="G90" i="1"/>
  <c r="G67" i="1"/>
  <c r="G45" i="1"/>
  <c r="G26" i="1"/>
  <c r="G3" i="1"/>
  <c r="M16" i="7"/>
  <c r="M15" i="7"/>
  <c r="M14" i="7"/>
  <c r="M13" i="7"/>
  <c r="M12" i="7"/>
  <c r="M11" i="7"/>
  <c r="M10" i="7"/>
  <c r="M9" i="7"/>
  <c r="M8" i="7"/>
  <c r="M7" i="7"/>
  <c r="M6" i="7"/>
  <c r="M5" i="7"/>
  <c r="M4" i="7"/>
  <c r="M3" i="7"/>
  <c r="M2" i="7"/>
  <c r="H383" i="1" l="1"/>
  <c r="D389" i="1"/>
  <c r="E15" i="7" l="1"/>
  <c r="E7" i="7"/>
  <c r="E14" i="7"/>
  <c r="E6" i="7"/>
  <c r="E13" i="7"/>
  <c r="E5" i="7"/>
  <c r="E12" i="7"/>
  <c r="E4" i="7"/>
  <c r="E11" i="7"/>
  <c r="E3" i="7"/>
  <c r="E10" i="7"/>
  <c r="E2" i="7"/>
  <c r="E9" i="7"/>
  <c r="E16" i="7"/>
  <c r="E8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 satisfied Microsoft Office user</author>
  </authors>
  <commentList>
    <comment ref="C1" authorId="0" shapeId="0" xr:uid="{00000000-0006-0000-0100-000001000000}">
      <text>
        <r>
          <rPr>
            <sz val="8"/>
            <color indexed="81"/>
            <rFont val="Tahoma"/>
            <family val="2"/>
          </rPr>
          <t>Name of CEO as it appears in the company proxy statement.</t>
        </r>
      </text>
    </comment>
    <comment ref="D1" authorId="0" shapeId="0" xr:uid="{00000000-0006-0000-0100-000002000000}">
      <text>
        <r>
          <rPr>
            <sz val="8"/>
            <color indexed="81"/>
            <rFont val="Tahoma"/>
            <family val="2"/>
          </rPr>
          <t>Base salary earned in fiscal 2008.</t>
        </r>
      </text>
    </comment>
    <comment ref="E1" authorId="0" shapeId="0" xr:uid="{00000000-0006-0000-0100-000003000000}">
      <text>
        <r>
          <rPr>
            <sz val="8"/>
            <color indexed="81"/>
            <rFont val="Tahoma"/>
            <family val="2"/>
          </rPr>
          <t xml:space="preserve">Annual bonus earned in fiscal 2008.
</t>
        </r>
      </text>
    </comment>
  </commentList>
</comments>
</file>

<file path=xl/sharedStrings.xml><?xml version="1.0" encoding="utf-8"?>
<sst xmlns="http://schemas.openxmlformats.org/spreadsheetml/2006/main" count="1190" uniqueCount="817">
  <si>
    <t>Allegheny Technologies</t>
  </si>
  <si>
    <t>Monsanto</t>
  </si>
  <si>
    <t>Newmont Mining</t>
  </si>
  <si>
    <t>Nucor</t>
  </si>
  <si>
    <t>PPG Industries</t>
  </si>
  <si>
    <t>Praxair</t>
  </si>
  <si>
    <t>UGI</t>
  </si>
  <si>
    <t>Weyerhaeuser</t>
  </si>
  <si>
    <t>Ashland</t>
  </si>
  <si>
    <t>Dow Chemical</t>
  </si>
  <si>
    <t>Avery Dennison</t>
  </si>
  <si>
    <t>International Paper</t>
  </si>
  <si>
    <t>Lubrizol</t>
  </si>
  <si>
    <t>Celanese</t>
  </si>
  <si>
    <t>Commercial Metals</t>
  </si>
  <si>
    <t>Du Pont</t>
  </si>
  <si>
    <t>Eastman Chemical</t>
  </si>
  <si>
    <t>Ecolab</t>
  </si>
  <si>
    <t>Air Products</t>
  </si>
  <si>
    <t>Alcoa</t>
  </si>
  <si>
    <t>Hormel Foods</t>
  </si>
  <si>
    <t>Horton (D.R.)</t>
  </si>
  <si>
    <t>Johnson Controls</t>
  </si>
  <si>
    <t>Kellogg</t>
  </si>
  <si>
    <t>Kimberly-Clark</t>
  </si>
  <si>
    <t>PepsiCo</t>
  </si>
  <si>
    <t>Philip Morris</t>
  </si>
  <si>
    <t>Reynolds American</t>
  </si>
  <si>
    <t>Tyson Foods</t>
  </si>
  <si>
    <t>VF</t>
  </si>
  <si>
    <t>Whirlpool</t>
  </si>
  <si>
    <t>Harley-Davidson</t>
  </si>
  <si>
    <t>Basic Materials</t>
  </si>
  <si>
    <t>Consumer Goods</t>
  </si>
  <si>
    <t>Hassey, L. Patrick</t>
  </si>
  <si>
    <t>Grant, Hugh</t>
  </si>
  <si>
    <t>DiMicco, Daniel R.</t>
  </si>
  <si>
    <t>Bunch, Charles E.</t>
  </si>
  <si>
    <t>Angel, Stephen F.</t>
  </si>
  <si>
    <t>Greenberg, Lon R.</t>
  </si>
  <si>
    <t>O'Brien, James J.</t>
  </si>
  <si>
    <t>Hannah, David H.</t>
  </si>
  <si>
    <t>Liveris, Andrew</t>
  </si>
  <si>
    <t>V Faraci, John</t>
  </si>
  <si>
    <t>Ferguson, J. Brian</t>
  </si>
  <si>
    <t>Mackay, David</t>
  </si>
  <si>
    <t>Falk, Thomas J.</t>
  </si>
  <si>
    <t>Nooyi, Indra K.</t>
  </si>
  <si>
    <t>Camilleri, Louis C.</t>
  </si>
  <si>
    <t>Ivey, Susan M.</t>
  </si>
  <si>
    <t>Bond, Richard L.</t>
  </si>
  <si>
    <t>Ziemer, James L.</t>
  </si>
  <si>
    <t>Executive_Name</t>
  </si>
  <si>
    <t>O'Brien, Richard T.</t>
  </si>
  <si>
    <t>Scarborough, Dean A.</t>
  </si>
  <si>
    <t>Hambrick, James L.</t>
  </si>
  <si>
    <t>Weidman, David N.</t>
  </si>
  <si>
    <t>McClean, Murray R.</t>
  </si>
  <si>
    <t>Holliday Jr., Charles O.</t>
  </si>
  <si>
    <t>Baker Jr., Douglas M.</t>
  </si>
  <si>
    <t>Jones, John P.</t>
  </si>
  <si>
    <t>Kleinfeld, Klaus</t>
  </si>
  <si>
    <t>Ettinger, Jeffrey M.</t>
  </si>
  <si>
    <t>Tomnitz, Donald J.</t>
  </si>
  <si>
    <t>Roell, Stephen A.</t>
  </si>
  <si>
    <t>Wiseman, Eric C.</t>
  </si>
  <si>
    <t>Fettig, Jeff M.</t>
  </si>
  <si>
    <t>Reliance Steel &amp; Aluminum</t>
  </si>
  <si>
    <t>Fulton, Daniel S.</t>
  </si>
  <si>
    <t>ArvinMeritor</t>
  </si>
  <si>
    <t>Lear</t>
  </si>
  <si>
    <t>Eastman Kodak</t>
  </si>
  <si>
    <t>Ford Motor</t>
  </si>
  <si>
    <t>Mattel</t>
  </si>
  <si>
    <t>Newell Rubbermaid</t>
  </si>
  <si>
    <t>Pulte Homes</t>
  </si>
  <si>
    <t>Altria Group</t>
  </si>
  <si>
    <t>Dean Foods</t>
  </si>
  <si>
    <t>Mohawk Industries</t>
  </si>
  <si>
    <t>Pepsi Bottling Group</t>
  </si>
  <si>
    <t>Visteon</t>
  </si>
  <si>
    <t>Federal-Mogul</t>
  </si>
  <si>
    <t>General Mills</t>
  </si>
  <si>
    <t>Conagra Foods</t>
  </si>
  <si>
    <t>Kraft Foods</t>
  </si>
  <si>
    <t>Avon</t>
  </si>
  <si>
    <t>Heinz (H J)</t>
  </si>
  <si>
    <t>Tenneco</t>
  </si>
  <si>
    <t>Black &amp; Decker</t>
  </si>
  <si>
    <t>Smithfield Foods</t>
  </si>
  <si>
    <t>BorgWarner</t>
  </si>
  <si>
    <t>Campbell Soup</t>
  </si>
  <si>
    <t>Clorox</t>
  </si>
  <si>
    <t>Coca-Cola Co.</t>
  </si>
  <si>
    <t>Coca-Cola Enterprises</t>
  </si>
  <si>
    <t>Colgate-Palmolive</t>
  </si>
  <si>
    <t>Dana Holding</t>
  </si>
  <si>
    <t>Estee Lauder</t>
  </si>
  <si>
    <t>Genuine Parts</t>
  </si>
  <si>
    <t>Goodyear</t>
  </si>
  <si>
    <t>Hershey</t>
  </si>
  <si>
    <t>McGraw-Hill</t>
  </si>
  <si>
    <t>Office Depot</t>
  </si>
  <si>
    <t>OfficeMax</t>
  </si>
  <si>
    <t>Pantry</t>
  </si>
  <si>
    <t>Penske Automotive</t>
  </si>
  <si>
    <t>AmerisourceBergen</t>
  </si>
  <si>
    <t>Publix Super Markets</t>
  </si>
  <si>
    <t>Safeway</t>
  </si>
  <si>
    <t>Sears</t>
  </si>
  <si>
    <t>Starbucks</t>
  </si>
  <si>
    <t>Sysco</t>
  </si>
  <si>
    <t>Walgreen</t>
  </si>
  <si>
    <t>Whole Foods Market</t>
  </si>
  <si>
    <t>Amazon.com</t>
  </si>
  <si>
    <t>Consumer Services</t>
  </si>
  <si>
    <t>Zarkin, Herbert J.</t>
  </si>
  <si>
    <t>Serra, Matthew D.</t>
  </si>
  <si>
    <t>Balmuth, Michael</t>
  </si>
  <si>
    <t>Lundgren, Terry J.</t>
  </si>
  <si>
    <t>Jackson, Mike</t>
  </si>
  <si>
    <t>Wren, John D.</t>
  </si>
  <si>
    <t>Smith, O. Bruton</t>
  </si>
  <si>
    <t>Niblock, Robert A.</t>
  </si>
  <si>
    <t>Blake, Francis S.</t>
  </si>
  <si>
    <t>Riggio, Stephen</t>
  </si>
  <si>
    <t>Kelly, Gary C.</t>
  </si>
  <si>
    <t>Arpey, Gerard J.</t>
  </si>
  <si>
    <t>Skinner, James A.</t>
  </si>
  <si>
    <t>Britt, Glenn A.</t>
  </si>
  <si>
    <t>Scott, Jr., H. Lee</t>
  </si>
  <si>
    <t>Carey, Chase</t>
  </si>
  <si>
    <t>Nelson, Ronald L.</t>
  </si>
  <si>
    <t>Gemunder, Joel F.</t>
  </si>
  <si>
    <t>Roth, Michael I.</t>
  </si>
  <si>
    <t>Dillard, II, William</t>
  </si>
  <si>
    <t>Claus, Eric</t>
  </si>
  <si>
    <t>Murren, James J.</t>
  </si>
  <si>
    <t>Noodle, Jeffrey</t>
  </si>
  <si>
    <t>Bewkes, Jeffrey L.</t>
  </si>
  <si>
    <t>Tilton, Glenn</t>
  </si>
  <si>
    <t>Sargent, Ronald l.</t>
  </si>
  <si>
    <t>Frissora, Mark P.</t>
  </si>
  <si>
    <t>Murphy, Glenn K.</t>
  </si>
  <si>
    <t>Dillon, David B.</t>
  </si>
  <si>
    <t>Fries, Michael T.</t>
  </si>
  <si>
    <t>Moonves, Leslie</t>
  </si>
  <si>
    <t>Keyes, James W.</t>
  </si>
  <si>
    <t>Novak, David C.</t>
  </si>
  <si>
    <t>Meyrowitz, Carol</t>
  </si>
  <si>
    <t>Mansell, Kevin</t>
  </si>
  <si>
    <t>Perez, Antonio M.</t>
  </si>
  <si>
    <t>Mulally, Alan</t>
  </si>
  <si>
    <t>Eckert, Robert A.</t>
  </si>
  <si>
    <t>Ketchum, Mark D.</t>
  </si>
  <si>
    <t>Plant, John C.</t>
  </si>
  <si>
    <t>Engles, Gregg L.</t>
  </si>
  <si>
    <t>Foss, Eric J.</t>
  </si>
  <si>
    <t>Powell, Kendall J.</t>
  </si>
  <si>
    <t>Rodkin, Gary</t>
  </si>
  <si>
    <t>Rosenfeld, Irene</t>
  </si>
  <si>
    <t>Jung, Andrea</t>
  </si>
  <si>
    <t>Sherrill, Gregg M.</t>
  </si>
  <si>
    <t>Pope, C. Larry</t>
  </si>
  <si>
    <t>Young, Larry D.</t>
  </si>
  <si>
    <t>Brock, John F.</t>
  </si>
  <si>
    <t>Cook, Ian M.</t>
  </si>
  <si>
    <t>Lauder, William P.</t>
  </si>
  <si>
    <t>Keegan, Robert J.</t>
  </si>
  <si>
    <t>West, David J.</t>
  </si>
  <si>
    <t>Odland, Steve</t>
  </si>
  <si>
    <t>Duncan, Sam K.</t>
  </si>
  <si>
    <t>Sodini, Peter J.</t>
  </si>
  <si>
    <t>Penske, Roger S.</t>
  </si>
  <si>
    <t>Yost, R. David</t>
  </si>
  <si>
    <t>Burd, Steven A.</t>
  </si>
  <si>
    <t>Rein, Jeffrey A.</t>
  </si>
  <si>
    <t>Mackey, John P.</t>
  </si>
  <si>
    <t>Bezos, Jeffrey P.</t>
  </si>
  <si>
    <t>McClure Jr., Charles G.</t>
  </si>
  <si>
    <t>Rossiter, Robert E.</t>
  </si>
  <si>
    <t>Dugas, Jr., Richard J.</t>
  </si>
  <si>
    <t>Szymanczyk, Michael E.</t>
  </si>
  <si>
    <t>Lorberbaum, Jeffrey S.</t>
  </si>
  <si>
    <t>Stebbins, Donald J.</t>
  </si>
  <si>
    <t>Maria Alapont, Jose</t>
  </si>
  <si>
    <t>Johnson, William R.</t>
  </si>
  <si>
    <t>Archibald, Nolan D.</t>
  </si>
  <si>
    <t>Manganello, Timothy M.</t>
  </si>
  <si>
    <t>Conant, Douglas R.</t>
  </si>
  <si>
    <t>Knauss, Donald R.</t>
  </si>
  <si>
    <t>Kent, Muhtar</t>
  </si>
  <si>
    <t>Convis, Gary L.</t>
  </si>
  <si>
    <t>Gallagher, Thomas C.</t>
  </si>
  <si>
    <t>McGraw III, Harold</t>
  </si>
  <si>
    <t>Crenshaw, William E.</t>
  </si>
  <si>
    <t>Johnson, W. Bruce</t>
  </si>
  <si>
    <t>Schultz, Howard</t>
  </si>
  <si>
    <t>Van Paasschen, Frits</t>
  </si>
  <si>
    <t>Schnieders, Richard J.</t>
  </si>
  <si>
    <t>Dr Pepper Snapple Group</t>
  </si>
  <si>
    <t>TRW Automotive Holdings</t>
  </si>
  <si>
    <t>Starwood Hotels &amp; Resorts</t>
  </si>
  <si>
    <t>BJ's Wholesale Club</t>
  </si>
  <si>
    <t>Foot Locker</t>
  </si>
  <si>
    <t>Nordstrom</t>
  </si>
  <si>
    <t>Ross Stores</t>
  </si>
  <si>
    <t>Macy's</t>
  </si>
  <si>
    <t>AutoNation</t>
  </si>
  <si>
    <t>Omnicom</t>
  </si>
  <si>
    <t>Sonic Automotive</t>
  </si>
  <si>
    <t>AutoZone</t>
  </si>
  <si>
    <t>Group 1 Automotive</t>
  </si>
  <si>
    <t>Lowe's</t>
  </si>
  <si>
    <t>Home Depot</t>
  </si>
  <si>
    <t>Barnes &amp; Noble</t>
  </si>
  <si>
    <t>Southwest Airlines</t>
  </si>
  <si>
    <t>AMR</t>
  </si>
  <si>
    <t>McDonald's</t>
  </si>
  <si>
    <t>Viacom</t>
  </si>
  <si>
    <t>Time Warner Cable</t>
  </si>
  <si>
    <t>Wal-Mart</t>
  </si>
  <si>
    <t>DirecTV Group</t>
  </si>
  <si>
    <t>Avis Budget Group</t>
  </si>
  <si>
    <t>Omnicare</t>
  </si>
  <si>
    <t>Carmax</t>
  </si>
  <si>
    <t>Advance Auto Parts</t>
  </si>
  <si>
    <t>Bed Bath &amp; Beyond</t>
  </si>
  <si>
    <t>Dillards</t>
  </si>
  <si>
    <t>Gamestop</t>
  </si>
  <si>
    <t>MGM Mirage</t>
  </si>
  <si>
    <t>Supervalu</t>
  </si>
  <si>
    <t>Time Warner</t>
  </si>
  <si>
    <t>UAL</t>
  </si>
  <si>
    <t>US Airways</t>
  </si>
  <si>
    <t>Rite Aid</t>
  </si>
  <si>
    <t>Staples</t>
  </si>
  <si>
    <t>Hertz Global Holdings</t>
  </si>
  <si>
    <t>Gap</t>
  </si>
  <si>
    <t>Kroger</t>
  </si>
  <si>
    <t>News Corp.</t>
  </si>
  <si>
    <t>Continental Airlines</t>
  </si>
  <si>
    <t>Liberty Global</t>
  </si>
  <si>
    <t>CBS</t>
  </si>
  <si>
    <t>Blockbuster</t>
  </si>
  <si>
    <t>Yum Brands</t>
  </si>
  <si>
    <t>Tjx Companies</t>
  </si>
  <si>
    <t>Kohl's</t>
  </si>
  <si>
    <t>Best Buy</t>
  </si>
  <si>
    <t>JCPenney</t>
  </si>
  <si>
    <t>TravelCenters of America</t>
  </si>
  <si>
    <t>Interpublic Group of Companies</t>
  </si>
  <si>
    <t>Great Atlantic &amp; Pacific Tea</t>
  </si>
  <si>
    <t>O'Brien, Thomas M.</t>
  </si>
  <si>
    <t>Rhodes III, William C.</t>
  </si>
  <si>
    <t>Hesterberg, Earl J.</t>
  </si>
  <si>
    <t>Dauman, Philippe P.</t>
  </si>
  <si>
    <t>Folliard, Thomas J.</t>
  </si>
  <si>
    <t>Jackson, Darren R.</t>
  </si>
  <si>
    <t>Temares, Steven H.</t>
  </si>
  <si>
    <t>DeMatteo, Daniel A.</t>
  </si>
  <si>
    <t>Parker, W. Douglas</t>
  </si>
  <si>
    <t>Sammons, Mary F.</t>
  </si>
  <si>
    <t>Murdoch, K. Rupert</t>
  </si>
  <si>
    <t>Kellner, Lawrence W.</t>
  </si>
  <si>
    <t>Anderson, Bradbury H.</t>
  </si>
  <si>
    <t>Ullman III, Myron E.</t>
  </si>
  <si>
    <t>Nordstrom, Blake W.</t>
  </si>
  <si>
    <t>Marriott International</t>
  </si>
  <si>
    <t>Comcast</t>
  </si>
  <si>
    <t>Liberty Media</t>
  </si>
  <si>
    <t>Dish Network</t>
  </si>
  <si>
    <t>Costco</t>
  </si>
  <si>
    <t>CVS Caremark</t>
  </si>
  <si>
    <t>Disney (Walt)</t>
  </si>
  <si>
    <t>Ebay</t>
  </si>
  <si>
    <t>Family Dollar</t>
  </si>
  <si>
    <t>Gannett</t>
  </si>
  <si>
    <t>JPMorgan Chase</t>
  </si>
  <si>
    <t>Morgan Stanley</t>
  </si>
  <si>
    <t>American Express</t>
  </si>
  <si>
    <t>Northern Trust</t>
  </si>
  <si>
    <t>Ameriprise Financial</t>
  </si>
  <si>
    <t>PNC Financial</t>
  </si>
  <si>
    <t>Progressive</t>
  </si>
  <si>
    <t>Prudential Financial</t>
  </si>
  <si>
    <t>Regions Financial</t>
  </si>
  <si>
    <t>Suntrust</t>
  </si>
  <si>
    <t>Travelers</t>
  </si>
  <si>
    <t>U.S. Bancorp</t>
  </si>
  <si>
    <t>Visa</t>
  </si>
  <si>
    <t>Wells Fargo</t>
  </si>
  <si>
    <t>CNA Financial</t>
  </si>
  <si>
    <t>Host Hotels &amp; Resorts</t>
  </si>
  <si>
    <t>Loews</t>
  </si>
  <si>
    <t>MetLife</t>
  </si>
  <si>
    <t>State Street</t>
  </si>
  <si>
    <t>Allstate</t>
  </si>
  <si>
    <t>Aon</t>
  </si>
  <si>
    <t>CIT Group</t>
  </si>
  <si>
    <t>Goldman Sachs Group</t>
  </si>
  <si>
    <t>KeyCorp</t>
  </si>
  <si>
    <t>Prologis</t>
  </si>
  <si>
    <t>Schwab (Charles)</t>
  </si>
  <si>
    <t>Lincoln National</t>
  </si>
  <si>
    <t>CB Richard Ellis Group</t>
  </si>
  <si>
    <t>Assurant</t>
  </si>
  <si>
    <t>Bank of America</t>
  </si>
  <si>
    <t>Unum Group</t>
  </si>
  <si>
    <t>Principal Financial</t>
  </si>
  <si>
    <t>Genworth Financial</t>
  </si>
  <si>
    <t>BB &amp; T</t>
  </si>
  <si>
    <t>CC Media Holdings</t>
  </si>
  <si>
    <t>SLM Corp</t>
  </si>
  <si>
    <t>Financials</t>
  </si>
  <si>
    <t>Roberts, Brian L.</t>
  </si>
  <si>
    <t>Maffei, Gregory B.</t>
  </si>
  <si>
    <t>Ergen, Charles W.</t>
  </si>
  <si>
    <t>Sinegal, James D.</t>
  </si>
  <si>
    <t>Ryan, Thomas M.</t>
  </si>
  <si>
    <t>Iger, Robert A.</t>
  </si>
  <si>
    <t>Donahoe, John J.5</t>
  </si>
  <si>
    <t>Levine, Howard R.</t>
  </si>
  <si>
    <t>Dubow, Craig A.</t>
  </si>
  <si>
    <t>Dimon, James</t>
  </si>
  <si>
    <t>Mack, John J.</t>
  </si>
  <si>
    <t>Rohr, James E.</t>
  </si>
  <si>
    <t>Ritter, C. Dowd</t>
  </si>
  <si>
    <t>Fishman, Jay S.</t>
  </si>
  <si>
    <t>Davis, Richard K.</t>
  </si>
  <si>
    <t>Stumpf, John G.</t>
  </si>
  <si>
    <t>Ayer, Ramani</t>
  </si>
  <si>
    <t>Tisch, James S.</t>
  </si>
  <si>
    <t>Logue, Ronald E.</t>
  </si>
  <si>
    <t>Case, Gregory C.</t>
  </si>
  <si>
    <t>Peek, Jeffrey M.</t>
  </si>
  <si>
    <t>Meyer III, Henry L.</t>
  </si>
  <si>
    <t>Glass, Dennis R.</t>
  </si>
  <si>
    <t>White, Brett</t>
  </si>
  <si>
    <t>Pollock, Robert B.</t>
  </si>
  <si>
    <t>Lewis, Kenneth D.</t>
  </si>
  <si>
    <t>Kelly, Robert P.</t>
  </si>
  <si>
    <t>Allison IV, John A.</t>
  </si>
  <si>
    <t>Mays, Mark P.</t>
  </si>
  <si>
    <t>Lord, Albert L.</t>
  </si>
  <si>
    <t>Hartford Financial Services</t>
  </si>
  <si>
    <t>International Assets Holding</t>
  </si>
  <si>
    <t>Bank of New York Mellon</t>
  </si>
  <si>
    <t>Marriott, Jr., J. Willard</t>
  </si>
  <si>
    <t>O'Connor, Sean M.</t>
  </si>
  <si>
    <t>Chenault, Kenneth I.</t>
  </si>
  <si>
    <t>Waddell, Frederick H.</t>
  </si>
  <si>
    <t>Cracchiolo, James M.</t>
  </si>
  <si>
    <t>Renwick, Glenn M.</t>
  </si>
  <si>
    <t>Strangfeld, John R.</t>
  </si>
  <si>
    <t>Wells III, James M.</t>
  </si>
  <si>
    <t>Saunders, Joseph W.</t>
  </si>
  <si>
    <t>Lillienthal, Stephen W.</t>
  </si>
  <si>
    <t>Walter, W. Edward</t>
  </si>
  <si>
    <t>Henrikson, C. Robert</t>
  </si>
  <si>
    <t>Wilson II, Thomas J.</t>
  </si>
  <si>
    <t>Blankfein, Lloyd C.</t>
  </si>
  <si>
    <t>Rakowich, Walter C.</t>
  </si>
  <si>
    <t>Bettinger II, Walter W.</t>
  </si>
  <si>
    <t>Watjen, Thomas R.</t>
  </si>
  <si>
    <t>Zimpleman, Larry D.</t>
  </si>
  <si>
    <t>Fraizer, Michael D.</t>
  </si>
  <si>
    <t>Berkshire Hathaway</t>
  </si>
  <si>
    <t>AIG</t>
  </si>
  <si>
    <t>Blackrock</t>
  </si>
  <si>
    <t>Marsh &amp; McLennan</t>
  </si>
  <si>
    <t>Capital One Financial</t>
  </si>
  <si>
    <t>Chubb</t>
  </si>
  <si>
    <t>Aflac</t>
  </si>
  <si>
    <t>Citigroup</t>
  </si>
  <si>
    <t>Discover Financial</t>
  </si>
  <si>
    <t>Fifth Third Bancorp</t>
  </si>
  <si>
    <t>Franklin Resources</t>
  </si>
  <si>
    <t>Abbott Labs</t>
  </si>
  <si>
    <t>Humana</t>
  </si>
  <si>
    <t>Johnson &amp; Johnson</t>
  </si>
  <si>
    <t>Lilly (Eli)</t>
  </si>
  <si>
    <t>Merck</t>
  </si>
  <si>
    <t>Owens &amp; Minor</t>
  </si>
  <si>
    <t>Pfizer</t>
  </si>
  <si>
    <t>Amgen</t>
  </si>
  <si>
    <t>Stryker</t>
  </si>
  <si>
    <t>Tenet Healthcare</t>
  </si>
  <si>
    <t>Health Net</t>
  </si>
  <si>
    <t>Medco Health Solutions</t>
  </si>
  <si>
    <t>Thermo Fisher Scientific</t>
  </si>
  <si>
    <t>UnitedHealth</t>
  </si>
  <si>
    <t>Davita</t>
  </si>
  <si>
    <t>Schering-Plough</t>
  </si>
  <si>
    <t>Baxter</t>
  </si>
  <si>
    <t>Express Scripts</t>
  </si>
  <si>
    <t>Becton Dickinson</t>
  </si>
  <si>
    <t>Quest Diagnostics</t>
  </si>
  <si>
    <t>Wellcare Health Plans</t>
  </si>
  <si>
    <t>Coventry Health Care</t>
  </si>
  <si>
    <t>Universal Health</t>
  </si>
  <si>
    <t>Boston Scientific</t>
  </si>
  <si>
    <t>Bristol-Myers Squibb</t>
  </si>
  <si>
    <t>Cigna</t>
  </si>
  <si>
    <t>Gilead Sciences</t>
  </si>
  <si>
    <t>3M</t>
  </si>
  <si>
    <t>Honeywell International</t>
  </si>
  <si>
    <t>Illinois Tool Works</t>
  </si>
  <si>
    <t>ITT</t>
  </si>
  <si>
    <t>Jabil Circuit</t>
  </si>
  <si>
    <t>Jacobs Engineering</t>
  </si>
  <si>
    <t>L-3 Communications</t>
  </si>
  <si>
    <t>Lockheed Martin</t>
  </si>
  <si>
    <t>Manpower</t>
  </si>
  <si>
    <t>MDU Resources</t>
  </si>
  <si>
    <t>MeadWestvaco</t>
  </si>
  <si>
    <t>Health Care</t>
  </si>
  <si>
    <t>Industrials</t>
  </si>
  <si>
    <t>Buffett, Warren E.</t>
  </si>
  <si>
    <t>Liddy, Edward M.</t>
  </si>
  <si>
    <t>Fink, Laurence D.</t>
  </si>
  <si>
    <t>Duperreault, Brian</t>
  </si>
  <si>
    <t>Finnegan, John D.</t>
  </si>
  <si>
    <t>Amos, Daniel P.</t>
  </si>
  <si>
    <t>Pandit, Vikram S.</t>
  </si>
  <si>
    <t>Nelms, David W.</t>
  </si>
  <si>
    <t>Kabat, Kevin T.</t>
  </si>
  <si>
    <t>White, Miles D.</t>
  </si>
  <si>
    <t>Clark, Richard T.</t>
  </si>
  <si>
    <t>Smith, Craig R.</t>
  </si>
  <si>
    <t>Kindler, Jeffrey B.</t>
  </si>
  <si>
    <t>Sharer, Kevin W.</t>
  </si>
  <si>
    <t>Fetter, Trevor</t>
  </si>
  <si>
    <t>Smith, Wayne T.</t>
  </si>
  <si>
    <t>Gellert, Jay M.</t>
  </si>
  <si>
    <t>Snow Jr., David B.</t>
  </si>
  <si>
    <t>Dekkers, Marijn E.</t>
  </si>
  <si>
    <t>Thiry, Kent J.</t>
  </si>
  <si>
    <t>Hassan, Fred</t>
  </si>
  <si>
    <t>Paz, George</t>
  </si>
  <si>
    <t>Ludwig, Edward J.</t>
  </si>
  <si>
    <t>Wolf, Dale B.</t>
  </si>
  <si>
    <t>Miller, Alan B.</t>
  </si>
  <si>
    <t>Tobin, James R.</t>
  </si>
  <si>
    <t>Martin, John C.</t>
  </si>
  <si>
    <t>Cote, David M.</t>
  </si>
  <si>
    <t>Speer, David B.</t>
  </si>
  <si>
    <t>Main, Timothy L.</t>
  </si>
  <si>
    <t>Martin, Craig L.</t>
  </si>
  <si>
    <t>Stevens, Robert J.</t>
  </si>
  <si>
    <t>Joerres, Jeffrey A.</t>
  </si>
  <si>
    <t>Luke Jr., John A.</t>
  </si>
  <si>
    <t>Fairbank, Richard D.</t>
  </si>
  <si>
    <t>Johnson, Gregory E.</t>
  </si>
  <si>
    <t>Hemsley, Stephen J.</t>
  </si>
  <si>
    <t>Parkinson Jr., Robert L.</t>
  </si>
  <si>
    <t>Mohapatra, Surya N.</t>
  </si>
  <si>
    <t>Schiesser, Heath G.</t>
  </si>
  <si>
    <t>Cornelius, James M.</t>
  </si>
  <si>
    <t>Hanway, H. Edward</t>
  </si>
  <si>
    <t>Buckley, George W.</t>
  </si>
  <si>
    <t>Loranger, Steven R.</t>
  </si>
  <si>
    <t>Strianese, Michael T.</t>
  </si>
  <si>
    <t>Hildestad, Terry D.</t>
  </si>
  <si>
    <t>Weldon, William C.</t>
  </si>
  <si>
    <t>Lechleiter, John C.</t>
  </si>
  <si>
    <t>MacMillan, Stephen P.</t>
  </si>
  <si>
    <t>McCallister, Michael B.</t>
  </si>
  <si>
    <t>Community Health Systems</t>
  </si>
  <si>
    <t>Navistar International</t>
  </si>
  <si>
    <t>Norfolk Southern</t>
  </si>
  <si>
    <t>OshKosh</t>
  </si>
  <si>
    <t>Owens-Illinois</t>
  </si>
  <si>
    <t>Paccar</t>
  </si>
  <si>
    <t>Rockwell Automation</t>
  </si>
  <si>
    <t>Ryder System</t>
  </si>
  <si>
    <t>Sanmina-SCI</t>
  </si>
  <si>
    <t>Shaw Group</t>
  </si>
  <si>
    <t>Sherwin-Williams</t>
  </si>
  <si>
    <t>SPX</t>
  </si>
  <si>
    <t>Textron</t>
  </si>
  <si>
    <t>Timken</t>
  </si>
  <si>
    <t>United Technologies</t>
  </si>
  <si>
    <t>UPS</t>
  </si>
  <si>
    <t>Waste Management</t>
  </si>
  <si>
    <t>Arrow Electronics</t>
  </si>
  <si>
    <t>Kelly Services</t>
  </si>
  <si>
    <t>Masco</t>
  </si>
  <si>
    <t>C H Robinson</t>
  </si>
  <si>
    <t>Cummins</t>
  </si>
  <si>
    <t>KBR</t>
  </si>
  <si>
    <t>Terex</t>
  </si>
  <si>
    <t>Union Pacific</t>
  </si>
  <si>
    <t>Affiliated Computer</t>
  </si>
  <si>
    <t>WESCO</t>
  </si>
  <si>
    <t>Caterpillar</t>
  </si>
  <si>
    <t>URS</t>
  </si>
  <si>
    <t>Raytheon</t>
  </si>
  <si>
    <t>Emcor Group</t>
  </si>
  <si>
    <t>Ball</t>
  </si>
  <si>
    <t>Con-Way Inc</t>
  </si>
  <si>
    <t>Aecom Technology</t>
  </si>
  <si>
    <t>World Fuel Services</t>
  </si>
  <si>
    <t>Anixter International</t>
  </si>
  <si>
    <t>Precision Castparts</t>
  </si>
  <si>
    <t>General Cable</t>
  </si>
  <si>
    <t>Northrop Grumman</t>
  </si>
  <si>
    <t>Western Union</t>
  </si>
  <si>
    <t>Donnelley (R R) &amp; Sons</t>
  </si>
  <si>
    <t>Boeing</t>
  </si>
  <si>
    <t>Burlington Northern</t>
  </si>
  <si>
    <t>Crown Holdings</t>
  </si>
  <si>
    <t>AGCO</t>
  </si>
  <si>
    <t>CSX</t>
  </si>
  <si>
    <t>Danaher</t>
  </si>
  <si>
    <t>Deere</t>
  </si>
  <si>
    <t>Dover</t>
  </si>
  <si>
    <t>Agilent Technologies</t>
  </si>
  <si>
    <t>Ustian, Daniel C.</t>
  </si>
  <si>
    <t>Bohn, Robert G.</t>
  </si>
  <si>
    <t>Pigott, Mark C.</t>
  </si>
  <si>
    <t>Sola, Jure</t>
  </si>
  <si>
    <t>Griffith, James W.</t>
  </si>
  <si>
    <t>Steiner, David P.</t>
  </si>
  <si>
    <t>Camden, Carl T.</t>
  </si>
  <si>
    <t>Wiehoff, John P.</t>
  </si>
  <si>
    <t>Utt, William P.</t>
  </si>
  <si>
    <t>DeFeo, Ronald M.</t>
  </si>
  <si>
    <t>Young, James R.</t>
  </si>
  <si>
    <t>Blodgett, Lynn</t>
  </si>
  <si>
    <t>Haley, Roy W.</t>
  </si>
  <si>
    <t>Owens, James W.</t>
  </si>
  <si>
    <t>Koffel, Martin M.</t>
  </si>
  <si>
    <t>MacInnis, Frank T.</t>
  </si>
  <si>
    <t>Hoover, R. David</t>
  </si>
  <si>
    <t>Dionisio, John M.</t>
  </si>
  <si>
    <t>Stebbins, Paul H.</t>
  </si>
  <si>
    <t>Eck, Robert J.</t>
  </si>
  <si>
    <t>Donegan, Mark</t>
  </si>
  <si>
    <t>Kenny, Gregory B.</t>
  </si>
  <si>
    <t>Sugar, Ronald D.</t>
  </si>
  <si>
    <t>Gold, Christina A.</t>
  </si>
  <si>
    <t>Rose, Matthew K.</t>
  </si>
  <si>
    <t>Conway, John W.</t>
  </si>
  <si>
    <t>Ward, Michael J.</t>
  </si>
  <si>
    <t>Lane, Robert W.</t>
  </si>
  <si>
    <t>Stroucken, Albert P.L.</t>
  </si>
  <si>
    <t>Nosbusch, Keith D.</t>
  </si>
  <si>
    <t>Swienton, Gregory T.</t>
  </si>
  <si>
    <t>Bernhard Jr., James M.</t>
  </si>
  <si>
    <t>Connor, Christopher M.</t>
  </si>
  <si>
    <t>Kearney, Christopher J.</t>
  </si>
  <si>
    <t>Campbell, Lewis B.</t>
  </si>
  <si>
    <t>Chenevert, Louis</t>
  </si>
  <si>
    <t>Davis, D. Scott</t>
  </si>
  <si>
    <t>Sullivan, William P.</t>
  </si>
  <si>
    <t>Livingston, Robert A.</t>
  </si>
  <si>
    <t>Culp Jr., H. Lawrence</t>
  </si>
  <si>
    <t>Richenhagen, Martin H.</t>
  </si>
  <si>
    <t>McNerney Jr., W. James</t>
  </si>
  <si>
    <t>Stotlar, Douglas W.</t>
  </si>
  <si>
    <t>Quinlan, Thomas J.</t>
  </si>
  <si>
    <t>Mitchell, William E.</t>
  </si>
  <si>
    <t>Wadhams, Timothy</t>
  </si>
  <si>
    <t>Solso, Theodore M.</t>
  </si>
  <si>
    <t>Swanson, William H.</t>
  </si>
  <si>
    <t>Moorman IV, Charles W.</t>
  </si>
  <si>
    <t>Eaton</t>
  </si>
  <si>
    <t>Emerson Electric</t>
  </si>
  <si>
    <t>Expeditors International</t>
  </si>
  <si>
    <t>Fluor</t>
  </si>
  <si>
    <t>Fortune Brands</t>
  </si>
  <si>
    <t>General Dynamics</t>
  </si>
  <si>
    <t>General Electric</t>
  </si>
  <si>
    <t>Goodrich</t>
  </si>
  <si>
    <t>Grainger (W.W.)</t>
  </si>
  <si>
    <t>Marathon Oil</t>
  </si>
  <si>
    <t>Occidental</t>
  </si>
  <si>
    <t>Anadarko Petroleum</t>
  </si>
  <si>
    <t>Sunoco</t>
  </si>
  <si>
    <t>Tesoro</t>
  </si>
  <si>
    <t>Valero Energy</t>
  </si>
  <si>
    <t>Apache</t>
  </si>
  <si>
    <t>Exxon Mobil</t>
  </si>
  <si>
    <t>Smith International</t>
  </si>
  <si>
    <t>Western Refining</t>
  </si>
  <si>
    <t>XTO Energy</t>
  </si>
  <si>
    <t>ConocoPhillips</t>
  </si>
  <si>
    <t>Halliburton</t>
  </si>
  <si>
    <t>Murphy Oil</t>
  </si>
  <si>
    <t>Baker Hughes</t>
  </si>
  <si>
    <t>Devon Energy</t>
  </si>
  <si>
    <t>Alon USA Energy</t>
  </si>
  <si>
    <t>National Oilwell Varco</t>
  </si>
  <si>
    <t>Chevron</t>
  </si>
  <si>
    <t>Holly Corp</t>
  </si>
  <si>
    <t>EOG Resources</t>
  </si>
  <si>
    <t>CVR Energy</t>
  </si>
  <si>
    <t>BJ Services</t>
  </si>
  <si>
    <t>Cameron International</t>
  </si>
  <si>
    <t>El Paso</t>
  </si>
  <si>
    <t>Frontier Oil</t>
  </si>
  <si>
    <t>Hess</t>
  </si>
  <si>
    <t>Hewlett-Packard</t>
  </si>
  <si>
    <t>IBM</t>
  </si>
  <si>
    <t>Micron Technology</t>
  </si>
  <si>
    <t>Motorola</t>
  </si>
  <si>
    <t>NCR</t>
  </si>
  <si>
    <t>Pitney Bowes</t>
  </si>
  <si>
    <t>Qualcomm</t>
  </si>
  <si>
    <t>Synnex</t>
  </si>
  <si>
    <t>Apple Computer</t>
  </si>
  <si>
    <t>Texas Instruments</t>
  </si>
  <si>
    <t>Applied Materials</t>
  </si>
  <si>
    <t>Advanced Micro Devices</t>
  </si>
  <si>
    <t>Intel</t>
  </si>
  <si>
    <t>UNISYS</t>
  </si>
  <si>
    <t>Oil &amp; Gas</t>
  </si>
  <si>
    <t>Technology</t>
  </si>
  <si>
    <t>Farr, David N.</t>
  </si>
  <si>
    <t>Rose, Peter J.</t>
  </si>
  <si>
    <t>Immelt, Jeffery R.</t>
  </si>
  <si>
    <t>Larsen, Marshall</t>
  </si>
  <si>
    <t>Irani, Ray R.</t>
  </si>
  <si>
    <t>Hackett, James T.</t>
  </si>
  <si>
    <t>Smith, Bruce A.</t>
  </si>
  <si>
    <t>Klesse, William R.</t>
  </si>
  <si>
    <t>Farris, G. Steven</t>
  </si>
  <si>
    <t>Tillerson, Rex W.</t>
  </si>
  <si>
    <t>Rock, Doug</t>
  </si>
  <si>
    <t>Foster, Paul L.</t>
  </si>
  <si>
    <t>Hutton, Keith A.</t>
  </si>
  <si>
    <t>Mulva, James J.</t>
  </si>
  <si>
    <t>Lesar, David J.</t>
  </si>
  <si>
    <t>Deaton, Chad C.</t>
  </si>
  <si>
    <t>Nichols, J. Larry</t>
  </si>
  <si>
    <t>Morris, Jeff D.</t>
  </si>
  <si>
    <t>Miller Jr., Merrill A.</t>
  </si>
  <si>
    <t>O'Reilly, David J.</t>
  </si>
  <si>
    <t>Papa, Mark G.</t>
  </si>
  <si>
    <t>Lipinski, John J.</t>
  </si>
  <si>
    <t>Stewart, J.W.</t>
  </si>
  <si>
    <t>Gibbs, James R.</t>
  </si>
  <si>
    <t>Hess, John B.</t>
  </si>
  <si>
    <t>Hurd, Mark V.</t>
  </si>
  <si>
    <t>Nuti, William</t>
  </si>
  <si>
    <t>Martin, Murray D.</t>
  </si>
  <si>
    <t>Jacobs, Paul E.</t>
  </si>
  <si>
    <t>Murai, Kevin 5</t>
  </si>
  <si>
    <t>Jobs, Steven P.</t>
  </si>
  <si>
    <t>Otellini, Paul S.</t>
  </si>
  <si>
    <t>Cutler, Alexander M.</t>
  </si>
  <si>
    <t>Boeckmann, Alan L.</t>
  </si>
  <si>
    <t>Carbonari, Bruce A.</t>
  </si>
  <si>
    <t>Chabraja, Nicholas D.</t>
  </si>
  <si>
    <t>Ryan, James T.</t>
  </si>
  <si>
    <t>Appleton, Steven R.</t>
  </si>
  <si>
    <t>Brown, Gregory Q.</t>
  </si>
  <si>
    <t>Jha, Dr. Sanjay K.</t>
  </si>
  <si>
    <t>Templeton, Richard K.</t>
  </si>
  <si>
    <t>Splinter, Michael R.</t>
  </si>
  <si>
    <t>Meyer, Derrick R.</t>
  </si>
  <si>
    <t>Coleman, J. Edward</t>
  </si>
  <si>
    <t>Palmisano, Samuel J.</t>
  </si>
  <si>
    <t>Foshee, Douglas L.</t>
  </si>
  <si>
    <t>Moore, Jack B.</t>
  </si>
  <si>
    <t>Elsenhans, Lynn L.</t>
  </si>
  <si>
    <t>Deming, Claiborne P.</t>
  </si>
  <si>
    <t>Clifton, Matthew P.</t>
  </si>
  <si>
    <t>Cazalot Jr., Clarence P.</t>
  </si>
  <si>
    <t>Ingram Micro</t>
  </si>
  <si>
    <t>SAIC</t>
  </si>
  <si>
    <t>YAHOO</t>
  </si>
  <si>
    <t>XEROX</t>
  </si>
  <si>
    <t>Symantec</t>
  </si>
  <si>
    <t>Dell</t>
  </si>
  <si>
    <t>Computer Sciences</t>
  </si>
  <si>
    <t>TECH DATA</t>
  </si>
  <si>
    <t>Corning</t>
  </si>
  <si>
    <t>EMC</t>
  </si>
  <si>
    <t>Google</t>
  </si>
  <si>
    <t>Qwest</t>
  </si>
  <si>
    <t>Verizon</t>
  </si>
  <si>
    <t>AT &amp; T</t>
  </si>
  <si>
    <t>Sprint Nextel</t>
  </si>
  <si>
    <t>Virgin Media</t>
  </si>
  <si>
    <t>Ameren</t>
  </si>
  <si>
    <t>American Electric Power</t>
  </si>
  <si>
    <t>Pepco Holdings</t>
  </si>
  <si>
    <t>PSEG</t>
  </si>
  <si>
    <t>Scana</t>
  </si>
  <si>
    <t>Sempra Energy</t>
  </si>
  <si>
    <t>Spectra Energy</t>
  </si>
  <si>
    <t>U.S. Steel</t>
  </si>
  <si>
    <t>Northeast Utilities</t>
  </si>
  <si>
    <t>Oneok</t>
  </si>
  <si>
    <t>PG</t>
  </si>
  <si>
    <t>Progress Energy</t>
  </si>
  <si>
    <t>Xcel Energy</t>
  </si>
  <si>
    <t>Atmos Energy</t>
  </si>
  <si>
    <t>Integrys Energy Group</t>
  </si>
  <si>
    <t>Nisource</t>
  </si>
  <si>
    <t>CMS Energy</t>
  </si>
  <si>
    <t>Southern</t>
  </si>
  <si>
    <t>Con Edison</t>
  </si>
  <si>
    <t>Constellation Energy</t>
  </si>
  <si>
    <t>FPL Group</t>
  </si>
  <si>
    <t>RRI Energy</t>
  </si>
  <si>
    <t>Williams</t>
  </si>
  <si>
    <t>PPL</t>
  </si>
  <si>
    <t>Firstenergy</t>
  </si>
  <si>
    <t>Entergy</t>
  </si>
  <si>
    <t>AES</t>
  </si>
  <si>
    <t>Calpine</t>
  </si>
  <si>
    <t>CenterPoint Energy</t>
  </si>
  <si>
    <t>Dominion Resources</t>
  </si>
  <si>
    <t>DTE Energy</t>
  </si>
  <si>
    <t>Telecommunications</t>
  </si>
  <si>
    <t>Utilities</t>
  </si>
  <si>
    <t>Yang, Jerry</t>
  </si>
  <si>
    <t>Mulcahy, Anne</t>
  </si>
  <si>
    <t>Dell, Michael S.</t>
  </si>
  <si>
    <t>Tucci, Joseph M.</t>
  </si>
  <si>
    <t>Schmidt, Eric</t>
  </si>
  <si>
    <t>Hesse, Daniel R.</t>
  </si>
  <si>
    <t>Berkett, Neil A.</t>
  </si>
  <si>
    <t>Morris, Michael G.</t>
  </si>
  <si>
    <t>Izzo, Ralph</t>
  </si>
  <si>
    <t>Fowler, Fred J.</t>
  </si>
  <si>
    <t>Surma, John P.</t>
  </si>
  <si>
    <t>Gibson, John W.</t>
  </si>
  <si>
    <t>Darbee, Peter A.</t>
  </si>
  <si>
    <t>Kelly, Richard C.</t>
  </si>
  <si>
    <t>Best, Robert W.</t>
  </si>
  <si>
    <t>Weyers, Larry L.</t>
  </si>
  <si>
    <t>Joos, David W.</t>
  </si>
  <si>
    <t>Ratcliffe, David M.</t>
  </si>
  <si>
    <t>Burke, Kevin</t>
  </si>
  <si>
    <t>Hay, III, Lewis</t>
  </si>
  <si>
    <t>Jacobs, Mark M.</t>
  </si>
  <si>
    <t>Miller, James H.</t>
  </si>
  <si>
    <t>Hanrahan, Paul</t>
  </si>
  <si>
    <t>Spierkel, Gregory M.E.</t>
  </si>
  <si>
    <t>Dahlberg, Kenneth C.</t>
  </si>
  <si>
    <t>Thompson, John W.</t>
  </si>
  <si>
    <t>Laphen, Michael W.</t>
  </si>
  <si>
    <t>Dutkowsky, Robert</t>
  </si>
  <si>
    <t>Weeks, Wendell P.</t>
  </si>
  <si>
    <t>Mueller, Edward A.</t>
  </si>
  <si>
    <t>Seidenberg, Ivan G.</t>
  </si>
  <si>
    <t>Stephenson, Randall L.</t>
  </si>
  <si>
    <t>Rainwater, Gary L.</t>
  </si>
  <si>
    <t>Wraase, Dennis R.</t>
  </si>
  <si>
    <t>Timmerman, William B.</t>
  </si>
  <si>
    <t>Alexander, Anthony J.</t>
  </si>
  <si>
    <t>Leonard, J. Wanye</t>
  </si>
  <si>
    <t>Fusco, Jack A.</t>
  </si>
  <si>
    <t>McClanahan, David M.</t>
  </si>
  <si>
    <t>Farrell ll, Thomas F.</t>
  </si>
  <si>
    <t>Earley Jr., Anthony F.</t>
  </si>
  <si>
    <t>Felsinger, Donald E.</t>
  </si>
  <si>
    <t>Shivery, Charles W.</t>
  </si>
  <si>
    <t>Johnson, William D.</t>
  </si>
  <si>
    <t>Skaggs, Jr., Robert C.</t>
  </si>
  <si>
    <t>Shattuck III, Mayo A.</t>
  </si>
  <si>
    <t>Malcolm, Steven J.</t>
  </si>
  <si>
    <t>Duke Energy</t>
  </si>
  <si>
    <t>Edison International</t>
  </si>
  <si>
    <t>Exelon</t>
  </si>
  <si>
    <t>Rogers, James E.</t>
  </si>
  <si>
    <t>Rowe, John W.</t>
  </si>
  <si>
    <t>Craver Jr., Theodore F.</t>
  </si>
  <si>
    <t>Salary 2008</t>
  </si>
  <si>
    <t>Bonus 2008</t>
  </si>
  <si>
    <t>Company Name</t>
  </si>
  <si>
    <t>Company Type</t>
  </si>
  <si>
    <t>Part b</t>
  </si>
  <si>
    <t>Part c</t>
  </si>
  <si>
    <t>Part d</t>
  </si>
  <si>
    <t>Lower 25%</t>
  </si>
  <si>
    <t>Upper 25%</t>
  </si>
  <si>
    <t>Total</t>
  </si>
  <si>
    <t>Stdev of lower 25%</t>
  </si>
  <si>
    <t>Stdev of upper 25%</t>
  </si>
  <si>
    <t>[$0]-
[$540,000]</t>
  </si>
  <si>
    <t>[$540,000]-
[$1,080,000]</t>
  </si>
  <si>
    <t>[$1,080,000]-
[$1,620,000]</t>
  </si>
  <si>
    <t>[$1,620,000]-
[$2,160,000]</t>
  </si>
  <si>
    <t>[$2,160,000]-
[$2,700,000]</t>
  </si>
  <si>
    <t>[$2,700,000]-
[$3,240,000]</t>
  </si>
  <si>
    <t>[$3,240,000]-
[$3,780,000]</t>
  </si>
  <si>
    <t>[$3,780,000]-
[$4,320,000]</t>
  </si>
  <si>
    <t>[$4,320,000]-
[$4,860,000]</t>
  </si>
  <si>
    <t>[$4,860,000]-
[$5,400,000]</t>
  </si>
  <si>
    <t>[$5,400,000]-
[$5,940,000]</t>
  </si>
  <si>
    <t>[$5,940,000]-
[$6,480,000]</t>
  </si>
  <si>
    <t>[$6,480,000]-
[$7,020,000]</t>
  </si>
  <si>
    <t>[$7,020,000]-
[$7,560,000]</t>
  </si>
  <si>
    <t>[$7,560,000]-
[$8,100,000]</t>
  </si>
  <si>
    <t>[$0]-
[$1,143,300]</t>
  </si>
  <si>
    <t>[$1,143,300]-
[$2,286,600]</t>
  </si>
  <si>
    <t>[$2,286,600]-
[$3,429,900]</t>
  </si>
  <si>
    <t>[$3,429,900]-
[$4,573,200]</t>
  </si>
  <si>
    <t>[$4,573,200]-
[$5,716,500]</t>
  </si>
  <si>
    <t>[$5,716,500]-
[$6,859,800]</t>
  </si>
  <si>
    <t>[$6,859,800]-
[$8,003,100]</t>
  </si>
  <si>
    <t>[$8,003,100]-
[$9,146,400]</t>
  </si>
  <si>
    <t>[$9,146,400]-
[$10,289,700]</t>
  </si>
  <si>
    <t>[$10,289,700]-
[$11,433,000]</t>
  </si>
  <si>
    <t>[$11,433,000]-
[$12,576,300]</t>
  </si>
  <si>
    <t>[$12,576,300]-
[$13,719,600]</t>
  </si>
  <si>
    <t>[$13,719,600]-
[$14,862,900]</t>
  </si>
  <si>
    <t>[$14,862,900]-
[$16,006,200]</t>
  </si>
  <si>
    <t>[$16,006,200]-
[$17,149,500]</t>
  </si>
  <si>
    <t>75th of Salary</t>
  </si>
  <si>
    <t>45th of bonus</t>
  </si>
  <si>
    <t>IQR of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</si>
</sst>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44" formatCode="_(&quot;$&quot;* #,##0.00_);_(&quot;$&quot;* \(#,##0.00\);_(&quot;$&quot;* &quot;-&quot;??_);_(@_)"/>
    <numFmt numFmtId="164" formatCode="&quot;$&quot;#,##0.0_);[Red]\(&quot;$&quot;#,##0.0\)"/>
    <numFmt numFmtId="165" formatCode="&quot;$&quot;#,##0.0"/>
    <numFmt numFmtId="166" formatCode="&quot;$&quot;#,##0"/>
  </numFmts>
  <fonts count="8" x14ac:knownFonts="1">
    <font>
      <sz val="11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color rgb="FFFFFFFF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/>
  </cellStyleXfs>
  <cellXfs count="19">
    <xf numFmtId="0" fontId="0" fillId="0" borderId="0" xfId="0"/>
    <xf numFmtId="0" fontId="3" fillId="0" borderId="0" xfId="2" applyFont="1" applyAlignment="1">
      <alignment horizontal="left"/>
    </xf>
    <xf numFmtId="0" fontId="3" fillId="0" borderId="0" xfId="2" applyFont="1" applyAlignment="1"/>
    <xf numFmtId="0" fontId="6" fillId="0" borderId="0" xfId="2" applyFont="1" applyAlignment="1"/>
    <xf numFmtId="164" fontId="0" fillId="0" borderId="0" xfId="0" applyNumberFormat="1" applyAlignment="1">
      <alignment horizontal="right"/>
    </xf>
    <xf numFmtId="164" fontId="6" fillId="0" borderId="0" xfId="2" applyNumberFormat="1" applyFont="1" applyAlignment="1">
      <alignment horizontal="right"/>
    </xf>
    <xf numFmtId="165" fontId="3" fillId="0" borderId="0" xfId="1" applyNumberFormat="1" applyFont="1" applyAlignment="1">
      <alignment horizontal="right"/>
    </xf>
    <xf numFmtId="166" fontId="3" fillId="0" borderId="0" xfId="1" applyNumberFormat="1" applyFont="1" applyAlignment="1">
      <alignment horizontal="right"/>
    </xf>
    <xf numFmtId="0" fontId="6" fillId="0" borderId="0" xfId="0" applyFont="1"/>
    <xf numFmtId="166" fontId="3" fillId="2" borderId="0" xfId="1" applyNumberFormat="1" applyFont="1" applyFill="1" applyAlignment="1">
      <alignment horizontal="right"/>
    </xf>
    <xf numFmtId="0" fontId="6" fillId="0" borderId="0" xfId="2" applyFont="1" applyFill="1" applyAlignment="1"/>
    <xf numFmtId="0" fontId="0" fillId="0" borderId="0" xfId="2" applyNumberFormat="1" applyFont="1" applyFill="1" applyAlignment="1">
      <alignment horizontal="left"/>
    </xf>
    <xf numFmtId="0" fontId="3" fillId="0" borderId="0" xfId="0" applyNumberFormat="1" applyFont="1" applyFill="1" applyBorder="1" applyAlignment="1" applyProtection="1">
      <alignment horizontal="left"/>
    </xf>
    <xf numFmtId="0" fontId="3" fillId="0" borderId="0" xfId="0" applyNumberFormat="1" applyFont="1" applyAlignment="1">
      <alignment horizontal="right"/>
    </xf>
    <xf numFmtId="166" fontId="0" fillId="0" borderId="0" xfId="0" applyNumberFormat="1" applyFont="1" applyAlignment="1">
      <alignment horizontal="right"/>
    </xf>
    <xf numFmtId="6" fontId="0" fillId="0" borderId="0" xfId="0" applyNumberFormat="1" applyAlignment="1">
      <alignment horizontal="right"/>
    </xf>
    <xf numFmtId="0" fontId="7" fillId="0" borderId="0" xfId="0" applyFont="1"/>
    <xf numFmtId="0" fontId="7" fillId="0" borderId="0" xfId="0" applyFont="1" applyAlignment="1">
      <alignment wrapText="1"/>
    </xf>
    <xf numFmtId="166" fontId="0" fillId="0" borderId="0" xfId="0" applyNumberFormat="1" applyFill="1"/>
  </cellXfs>
  <cellStyles count="3">
    <cellStyle name="Currency" xfId="1" builtinId="4"/>
    <cellStyle name="Normal" xfId="0" builtinId="0" customBuiltin="1"/>
    <cellStyle name="Normal 2" xfId="2" xr:uid="{00000000-0005-0000-0000-000002000000}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0" formatCode="General"/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0" formatCode="General"/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6" formatCode="&quot;$&quot;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6" formatCode="&quot;$&quot;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6" formatCode="&quot;$&quot;#,##0"/>
      <alignment horizontal="righ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6" formatCode="&quot;$&quot;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6" formatCode="&quot;$&quot;#,##0"/>
      <alignment horizontal="righ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left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general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Salary 2008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rgbClr val="FFFFFF"/>
              </a:solidFill>
            </a:ln>
          </c:spPr>
          <c:invertIfNegative val="0"/>
          <c:cat>
            <c:strRef>
              <c:f>Data_Hist1!$D$2:$D$16</c:f>
              <c:strCache>
                <c:ptCount val="15"/>
                <c:pt idx="0">
                  <c:v>[$0]-
[$540,000]</c:v>
                </c:pt>
                <c:pt idx="1">
                  <c:v>[$540,000]-
[$1,080,000]</c:v>
                </c:pt>
                <c:pt idx="2">
                  <c:v>[$1,080,000]-
[$1,620,000]</c:v>
                </c:pt>
                <c:pt idx="3">
                  <c:v>[$1,620,000]-
[$2,160,000]</c:v>
                </c:pt>
                <c:pt idx="4">
                  <c:v>[$2,160,000]-
[$2,700,000]</c:v>
                </c:pt>
                <c:pt idx="5">
                  <c:v>[$2,700,000]-
[$3,240,000]</c:v>
                </c:pt>
                <c:pt idx="6">
                  <c:v>[$3,240,000]-
[$3,780,000]</c:v>
                </c:pt>
                <c:pt idx="7">
                  <c:v>[$3,780,000]-
[$4,320,000]</c:v>
                </c:pt>
                <c:pt idx="8">
                  <c:v>[$4,320,000]-
[$4,860,000]</c:v>
                </c:pt>
                <c:pt idx="9">
                  <c:v>[$4,860,000]-
[$5,400,000]</c:v>
                </c:pt>
                <c:pt idx="10">
                  <c:v>[$5,400,000]-
[$5,940,000]</c:v>
                </c:pt>
                <c:pt idx="11">
                  <c:v>[$5,940,000]-
[$6,480,000]</c:v>
                </c:pt>
                <c:pt idx="12">
                  <c:v>[$6,480,000]-
[$7,020,000]</c:v>
                </c:pt>
                <c:pt idx="13">
                  <c:v>[$7,020,000]-
[$7,560,000]</c:v>
                </c:pt>
                <c:pt idx="14">
                  <c:v>[$7,560,000]-
[$8,100,000]</c:v>
                </c:pt>
              </c:strCache>
            </c:strRef>
          </c:cat>
          <c:val>
            <c:numRef>
              <c:f>Data_Hist1!$E$2:$E$16</c:f>
              <c:numCache>
                <c:formatCode>General</c:formatCode>
                <c:ptCount val="15"/>
                <c:pt idx="0">
                  <c:v>25</c:v>
                </c:pt>
                <c:pt idx="1">
                  <c:v>178</c:v>
                </c:pt>
                <c:pt idx="2">
                  <c:v>153</c:v>
                </c:pt>
                <c:pt idx="3">
                  <c:v>19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AE-4F17-8799-68F762D6E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791924112"/>
        <c:axId val="791923128"/>
      </c:barChart>
      <c:catAx>
        <c:axId val="791924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791923128"/>
        <c:crosses val="autoZero"/>
        <c:auto val="1"/>
        <c:lblAlgn val="ctr"/>
        <c:lblOffset val="100"/>
        <c:noMultiLvlLbl val="0"/>
      </c:catAx>
      <c:valAx>
        <c:axId val="791923128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79192411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Bonus 2008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rgbClr val="FFFFFF"/>
              </a:solidFill>
            </a:ln>
          </c:spPr>
          <c:invertIfNegative val="0"/>
          <c:cat>
            <c:strRef>
              <c:f>Data_Hist1!$L$2:$L$16</c:f>
              <c:strCache>
                <c:ptCount val="15"/>
                <c:pt idx="0">
                  <c:v>[$0]-
[$1,143,300]</c:v>
                </c:pt>
                <c:pt idx="1">
                  <c:v>[$1,143,300]-
[$2,286,600]</c:v>
                </c:pt>
                <c:pt idx="2">
                  <c:v>[$2,286,600]-
[$3,429,900]</c:v>
                </c:pt>
                <c:pt idx="3">
                  <c:v>[$3,429,900]-
[$4,573,200]</c:v>
                </c:pt>
                <c:pt idx="4">
                  <c:v>[$4,573,200]-
[$5,716,500]</c:v>
                </c:pt>
                <c:pt idx="5">
                  <c:v>[$5,716,500]-
[$6,859,800]</c:v>
                </c:pt>
                <c:pt idx="6">
                  <c:v>[$6,859,800]-
[$8,003,100]</c:v>
                </c:pt>
                <c:pt idx="7">
                  <c:v>[$8,003,100]-
[$9,146,400]</c:v>
                </c:pt>
                <c:pt idx="8">
                  <c:v>[$9,146,400]-
[$10,289,700]</c:v>
                </c:pt>
                <c:pt idx="9">
                  <c:v>[$10,289,700]-
[$11,433,000]</c:v>
                </c:pt>
                <c:pt idx="10">
                  <c:v>[$11,433,000]-
[$12,576,300]</c:v>
                </c:pt>
                <c:pt idx="11">
                  <c:v>[$12,576,300]-
[$13,719,600]</c:v>
                </c:pt>
                <c:pt idx="12">
                  <c:v>[$13,719,600]-
[$14,862,900]</c:v>
                </c:pt>
                <c:pt idx="13">
                  <c:v>[$14,862,900]-
[$16,006,200]</c:v>
                </c:pt>
                <c:pt idx="14">
                  <c:v>[$16,006,200]-
[$17,149,500]</c:v>
                </c:pt>
              </c:strCache>
            </c:strRef>
          </c:cat>
          <c:val>
            <c:numRef>
              <c:f>Data_Hist1!$M$2:$M$16</c:f>
              <c:numCache>
                <c:formatCode>General</c:formatCode>
                <c:ptCount val="15"/>
                <c:pt idx="0">
                  <c:v>198</c:v>
                </c:pt>
                <c:pt idx="1">
                  <c:v>85</c:v>
                </c:pt>
                <c:pt idx="2">
                  <c:v>52</c:v>
                </c:pt>
                <c:pt idx="3">
                  <c:v>25</c:v>
                </c:pt>
                <c:pt idx="4">
                  <c:v>11</c:v>
                </c:pt>
                <c:pt idx="5">
                  <c:v>2</c:v>
                </c:pt>
                <c:pt idx="6">
                  <c:v>3</c:v>
                </c:pt>
                <c:pt idx="7">
                  <c:v>0</c:v>
                </c:pt>
                <c:pt idx="8">
                  <c:v>2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13-4378-AAD4-9CACCC8B1F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845612400"/>
        <c:axId val="845610760"/>
      </c:barChart>
      <c:catAx>
        <c:axId val="845612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845610760"/>
        <c:crosses val="autoZero"/>
        <c:auto val="1"/>
        <c:lblAlgn val="ctr"/>
        <c:lblOffset val="100"/>
        <c:noMultiLvlLbl val="0"/>
      </c:catAx>
      <c:valAx>
        <c:axId val="845610760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8456124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590550</xdr:colOff>
      <xdr:row>383</xdr:row>
      <xdr:rowOff>171450</xdr:rowOff>
    </xdr:from>
    <xdr:to>
      <xdr:col>9</xdr:col>
      <xdr:colOff>361950</xdr:colOff>
      <xdr:row>389</xdr:row>
      <xdr:rowOff>171450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6296025" y="73132950"/>
          <a:ext cx="3086100" cy="11430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For this last part, I created a Total</a:t>
          </a:r>
          <a:r>
            <a:rPr lang="en-US" sz="1100" baseline="0"/>
            <a:t> compensation column (column F) and </a:t>
          </a:r>
          <a:r>
            <a:rPr lang="en-US" sz="1100"/>
            <a:t>two new columns G and H and then alternatedly</a:t>
          </a:r>
          <a:r>
            <a:rPr lang="en-US" sz="1100" baseline="0"/>
            <a:t> filtered on them to get the standard deviation in cell F383. Clearly, there is much more variability on the top end than on the bottom end.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00CD338-A9B4-4F2D-B46D-C0CA82E777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16</xdr:col>
      <xdr:colOff>304800</xdr:colOff>
      <xdr:row>16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6BE5795-7720-40D3-B343-E89C0A7318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18</xdr:row>
      <xdr:rowOff>0</xdr:rowOff>
    </xdr:from>
    <xdr:to>
      <xdr:col>8</xdr:col>
      <xdr:colOff>152400</xdr:colOff>
      <xdr:row>23</xdr:row>
      <xdr:rowOff>142875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97CA24C2-30AA-4713-BBF5-84A1FFFF74B1}"/>
            </a:ext>
          </a:extLst>
        </xdr:cNvPr>
        <xdr:cNvSpPr txBox="1"/>
      </xdr:nvSpPr>
      <xdr:spPr>
        <a:xfrm>
          <a:off x="2438400" y="3429000"/>
          <a:ext cx="2590800" cy="10953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Both of these are extremely skewed to the right, due to the few CEOs with extremely large salaries and bonuses.  (Of course, even those at</a:t>
          </a:r>
          <a:r>
            <a:rPr lang="en-US" sz="1100" baseline="0"/>
            <a:t> the left side are making plenty of money!)</a:t>
          </a:r>
          <a:endParaRPr lang="en-US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H383" totalsRowCount="1" headerRowDxfId="17" dataDxfId="16" headerRowCellStyle="Normal 2" dataCellStyle="Normal 2">
  <autoFilter ref="A1:H382" xr:uid="{00000000-0009-0000-0100-000001000000}">
    <filterColumn colId="7">
      <filters>
        <filter val="Yes"/>
      </filters>
    </filterColumn>
  </autoFilter>
  <tableColumns count="8">
    <tableColumn id="1" xr3:uid="{00000000-0010-0000-0000-000001000000}" name="Company Name" totalsRowLabel="Total" dataDxfId="15" totalsRowDxfId="14" dataCellStyle="Normal 2"/>
    <tableColumn id="2" xr3:uid="{00000000-0010-0000-0000-000002000000}" name="Company Type" dataDxfId="13" totalsRowDxfId="12" dataCellStyle="Normal 2"/>
    <tableColumn id="3" xr3:uid="{00000000-0010-0000-0000-000003000000}" name="Executive_Name" dataDxfId="11" totalsRowDxfId="10" dataCellStyle="Normal 2"/>
    <tableColumn id="4" xr3:uid="{00000000-0010-0000-0000-000004000000}" name="Salary 2008" dataDxfId="9" totalsRowDxfId="8" dataCellStyle="Currency"/>
    <tableColumn id="5" xr3:uid="{00000000-0010-0000-0000-000005000000}" name="Bonus 2008" dataDxfId="7" totalsRowDxfId="6" dataCellStyle="Currency"/>
    <tableColumn id="8" xr3:uid="{54B677A7-AF5C-4D1D-81DF-2DDF881D1797}" name="Total" totalsRowFunction="stdDev" dataDxfId="5" totalsRowDxfId="4" dataCellStyle="Currency">
      <calculatedColumnFormula>D2+E2</calculatedColumnFormula>
    </tableColumn>
    <tableColumn id="6" xr3:uid="{00000000-0010-0000-0000-000006000000}" name="Lower 25%" dataDxfId="3" totalsRowDxfId="2" dataCellStyle="Normal 2">
      <calculatedColumnFormula>IF(F2&lt;=PERCENTILE($F$2:$F$382,0.25),"Yes","No")</calculatedColumnFormula>
    </tableColumn>
    <tableColumn id="7" xr3:uid="{00000000-0010-0000-0000-000007000000}" name="Upper 25%" totalsRowFunction="count" dataDxfId="1" totalsRowDxfId="0" dataCellStyle="Normal 2">
      <calculatedColumnFormula>IF(F2&gt;=PERCENTILE($F$2:$F$382,0.75),"Yes","No")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K395"/>
  <sheetViews>
    <sheetView tabSelected="1" workbookViewId="0">
      <pane ySplit="3600" topLeftCell="A382"/>
      <selection pane="bottomLeft" activeCell="C397" sqref="C397"/>
    </sheetView>
  </sheetViews>
  <sheetFormatPr defaultRowHeight="15" x14ac:dyDescent="0.25"/>
  <cols>
    <col min="1" max="1" width="29.85546875" customWidth="1"/>
    <col min="2" max="2" width="19.7109375" customWidth="1"/>
    <col min="3" max="3" width="22.85546875" customWidth="1"/>
    <col min="4" max="8" width="13.140625" style="4" customWidth="1"/>
    <col min="9" max="9" width="10.28515625" bestFit="1" customWidth="1"/>
    <col min="10" max="10" width="13.140625" bestFit="1" customWidth="1"/>
    <col min="11" max="11" width="10.140625" bestFit="1" customWidth="1"/>
  </cols>
  <sheetData>
    <row r="1" spans="1:11" s="2" customFormat="1" ht="15" customHeight="1" x14ac:dyDescent="0.25">
      <c r="A1" s="3" t="s">
        <v>774</v>
      </c>
      <c r="B1" s="3" t="s">
        <v>775</v>
      </c>
      <c r="C1" s="3" t="s">
        <v>52</v>
      </c>
      <c r="D1" s="5" t="s">
        <v>772</v>
      </c>
      <c r="E1" s="5" t="s">
        <v>773</v>
      </c>
      <c r="F1" s="5" t="s">
        <v>781</v>
      </c>
      <c r="G1" s="10" t="s">
        <v>779</v>
      </c>
      <c r="H1" s="10" t="s">
        <v>780</v>
      </c>
    </row>
    <row r="2" spans="1:11" x14ac:dyDescent="0.25">
      <c r="A2" s="1" t="s">
        <v>405</v>
      </c>
      <c r="B2" s="1" t="s">
        <v>417</v>
      </c>
      <c r="C2" s="1" t="s">
        <v>460</v>
      </c>
      <c r="D2" s="7">
        <v>1720000</v>
      </c>
      <c r="E2" s="7">
        <v>2644100</v>
      </c>
      <c r="F2" s="7">
        <f t="shared" ref="F2:F65" si="0">D2+E2</f>
        <v>4364100</v>
      </c>
      <c r="G2" s="11" t="str">
        <f t="shared" ref="G2:G65" si="1">IF(F2&lt;=PERCENTILE($F$2:$F$382,0.25),"Yes","No")</f>
        <v>No</v>
      </c>
      <c r="H2" s="11" t="str">
        <f t="shared" ref="H2:H65" si="2">IF(F2&gt;=PERCENTILE($F$2:$F$382,0.75),"Yes","No")</f>
        <v>Yes</v>
      </c>
      <c r="I2" s="6"/>
    </row>
    <row r="3" spans="1:11" x14ac:dyDescent="0.25">
      <c r="A3" s="1" t="s">
        <v>378</v>
      </c>
      <c r="B3" s="1" t="s">
        <v>416</v>
      </c>
      <c r="C3" s="1" t="s">
        <v>427</v>
      </c>
      <c r="D3" s="7">
        <v>1795500</v>
      </c>
      <c r="E3" s="7">
        <v>4200000</v>
      </c>
      <c r="F3" s="7">
        <f t="shared" si="0"/>
        <v>5995500</v>
      </c>
      <c r="G3" s="11" t="str">
        <f t="shared" si="1"/>
        <v>No</v>
      </c>
      <c r="H3" s="11" t="str">
        <f t="shared" si="2"/>
        <v>Yes</v>
      </c>
    </row>
    <row r="4" spans="1:11" hidden="1" x14ac:dyDescent="0.25">
      <c r="A4" s="1" t="s">
        <v>226</v>
      </c>
      <c r="B4" s="1" t="s">
        <v>115</v>
      </c>
      <c r="C4" s="1" t="s">
        <v>258</v>
      </c>
      <c r="D4" s="7">
        <v>800000</v>
      </c>
      <c r="E4" s="7">
        <v>1959900</v>
      </c>
      <c r="F4" s="7">
        <f t="shared" si="0"/>
        <v>2759900</v>
      </c>
      <c r="G4" s="11" t="str">
        <f t="shared" si="1"/>
        <v>No</v>
      </c>
      <c r="H4" s="11" t="str">
        <f t="shared" si="2"/>
        <v>No</v>
      </c>
    </row>
    <row r="5" spans="1:11" hidden="1" x14ac:dyDescent="0.25">
      <c r="A5" s="1" t="s">
        <v>614</v>
      </c>
      <c r="B5" s="1" t="s">
        <v>618</v>
      </c>
      <c r="C5" s="1" t="s">
        <v>661</v>
      </c>
      <c r="D5" s="7">
        <v>856700</v>
      </c>
      <c r="E5" s="7">
        <v>0</v>
      </c>
      <c r="F5" s="7">
        <f t="shared" si="0"/>
        <v>856700</v>
      </c>
      <c r="G5" s="11" t="str">
        <f t="shared" si="1"/>
        <v>Yes</v>
      </c>
      <c r="H5" s="11" t="str">
        <f t="shared" si="2"/>
        <v>No</v>
      </c>
    </row>
    <row r="6" spans="1:11" hidden="1" x14ac:dyDescent="0.25">
      <c r="A6" s="1" t="s">
        <v>501</v>
      </c>
      <c r="B6" s="1" t="s">
        <v>417</v>
      </c>
      <c r="C6" s="1" t="s">
        <v>535</v>
      </c>
      <c r="D6" s="7">
        <v>956500</v>
      </c>
      <c r="E6" s="7">
        <v>2000000</v>
      </c>
      <c r="F6" s="7">
        <f t="shared" si="0"/>
        <v>2956500</v>
      </c>
      <c r="G6" s="11" t="str">
        <f t="shared" si="1"/>
        <v>No</v>
      </c>
      <c r="H6" s="11" t="str">
        <f t="shared" si="2"/>
        <v>No</v>
      </c>
    </row>
    <row r="7" spans="1:11" hidden="1" x14ac:dyDescent="0.25">
      <c r="A7" s="1" t="s">
        <v>712</v>
      </c>
      <c r="B7" s="1" t="s">
        <v>718</v>
      </c>
      <c r="C7" s="1" t="s">
        <v>741</v>
      </c>
      <c r="D7" s="7">
        <v>999000</v>
      </c>
      <c r="E7" s="7">
        <v>1756200</v>
      </c>
      <c r="F7" s="7">
        <f t="shared" si="0"/>
        <v>2755200</v>
      </c>
      <c r="G7" s="11" t="str">
        <f t="shared" si="1"/>
        <v>No</v>
      </c>
      <c r="H7" s="11" t="str">
        <f t="shared" si="2"/>
        <v>No</v>
      </c>
    </row>
    <row r="8" spans="1:11" hidden="1" x14ac:dyDescent="0.25">
      <c r="A8" s="1" t="s">
        <v>493</v>
      </c>
      <c r="B8" s="1" t="s">
        <v>417</v>
      </c>
      <c r="C8" s="1" t="s">
        <v>529</v>
      </c>
      <c r="D8" s="7">
        <v>750000</v>
      </c>
      <c r="E8" s="7">
        <v>725600</v>
      </c>
      <c r="F8" s="7">
        <f t="shared" si="0"/>
        <v>1475600</v>
      </c>
      <c r="G8" s="11" t="str">
        <f t="shared" si="1"/>
        <v>No</v>
      </c>
      <c r="H8" s="11" t="str">
        <f t="shared" si="2"/>
        <v>No</v>
      </c>
    </row>
    <row r="9" spans="1:11" hidden="1" x14ac:dyDescent="0.25">
      <c r="A9" s="1" t="s">
        <v>373</v>
      </c>
      <c r="B9" s="1" t="s">
        <v>314</v>
      </c>
      <c r="C9" s="1" t="s">
        <v>423</v>
      </c>
      <c r="D9" s="7">
        <v>1338200</v>
      </c>
      <c r="E9" s="7">
        <v>0</v>
      </c>
      <c r="F9" s="7">
        <f t="shared" si="0"/>
        <v>1338200</v>
      </c>
      <c r="G9" s="11" t="str">
        <f t="shared" si="1"/>
        <v>No</v>
      </c>
      <c r="H9" s="11" t="str">
        <f t="shared" si="2"/>
        <v>No</v>
      </c>
      <c r="K9" s="18"/>
    </row>
    <row r="10" spans="1:11" hidden="1" x14ac:dyDescent="0.25">
      <c r="A10" s="1" t="s">
        <v>512</v>
      </c>
      <c r="B10" s="1" t="s">
        <v>417</v>
      </c>
      <c r="C10" s="1" t="s">
        <v>558</v>
      </c>
      <c r="D10" s="7">
        <v>1024800</v>
      </c>
      <c r="E10" s="7">
        <v>1124400</v>
      </c>
      <c r="F10" s="7">
        <f t="shared" si="0"/>
        <v>2149200</v>
      </c>
      <c r="G10" s="11" t="str">
        <f t="shared" si="1"/>
        <v>No</v>
      </c>
      <c r="H10" s="11" t="str">
        <f t="shared" si="2"/>
        <v>No</v>
      </c>
    </row>
    <row r="11" spans="1:11" hidden="1" x14ac:dyDescent="0.25">
      <c r="A11" s="1" t="s">
        <v>517</v>
      </c>
      <c r="B11" s="1" t="s">
        <v>417</v>
      </c>
      <c r="C11" s="1" t="s">
        <v>555</v>
      </c>
      <c r="D11" s="7">
        <v>986700</v>
      </c>
      <c r="E11" s="7">
        <v>1305600</v>
      </c>
      <c r="F11" s="7">
        <f t="shared" si="0"/>
        <v>2292300</v>
      </c>
      <c r="G11" s="11" t="str">
        <f t="shared" si="1"/>
        <v>No</v>
      </c>
      <c r="H11" s="11" t="str">
        <f t="shared" si="2"/>
        <v>No</v>
      </c>
    </row>
    <row r="12" spans="1:11" hidden="1" x14ac:dyDescent="0.25">
      <c r="A12" s="1" t="s">
        <v>368</v>
      </c>
      <c r="B12" s="1" t="s">
        <v>314</v>
      </c>
      <c r="C12" s="1" t="s">
        <v>419</v>
      </c>
      <c r="D12" s="7">
        <v>0</v>
      </c>
      <c r="E12" s="7">
        <v>0</v>
      </c>
      <c r="F12" s="7">
        <f t="shared" si="0"/>
        <v>0</v>
      </c>
      <c r="G12" s="11" t="str">
        <f t="shared" si="1"/>
        <v>Yes</v>
      </c>
      <c r="H12" s="11" t="str">
        <f t="shared" si="2"/>
        <v>No</v>
      </c>
    </row>
    <row r="13" spans="1:11" hidden="1" x14ac:dyDescent="0.25">
      <c r="A13" s="1" t="s">
        <v>18</v>
      </c>
      <c r="B13" s="1" t="s">
        <v>32</v>
      </c>
      <c r="C13" s="1" t="s">
        <v>60</v>
      </c>
      <c r="D13" s="7">
        <v>1000000</v>
      </c>
      <c r="E13" s="7">
        <v>2002000</v>
      </c>
      <c r="F13" s="7">
        <f t="shared" si="0"/>
        <v>3002000</v>
      </c>
      <c r="G13" s="11" t="str">
        <f t="shared" si="1"/>
        <v>No</v>
      </c>
      <c r="H13" s="11" t="str">
        <f t="shared" si="2"/>
        <v>No</v>
      </c>
    </row>
    <row r="14" spans="1:11" hidden="1" x14ac:dyDescent="0.25">
      <c r="A14" s="1" t="s">
        <v>19</v>
      </c>
      <c r="B14" s="1" t="s">
        <v>32</v>
      </c>
      <c r="C14" s="1" t="s">
        <v>61</v>
      </c>
      <c r="D14" s="7">
        <v>1400000</v>
      </c>
      <c r="E14" s="7">
        <v>1884000</v>
      </c>
      <c r="F14" s="7">
        <f t="shared" si="0"/>
        <v>3284000</v>
      </c>
      <c r="G14" s="11" t="str">
        <f t="shared" si="1"/>
        <v>No</v>
      </c>
      <c r="H14" s="11" t="str">
        <f t="shared" si="2"/>
        <v>No</v>
      </c>
    </row>
    <row r="15" spans="1:11" hidden="1" x14ac:dyDescent="0.25">
      <c r="A15" s="1" t="s">
        <v>0</v>
      </c>
      <c r="B15" s="1" t="s">
        <v>32</v>
      </c>
      <c r="C15" s="1" t="s">
        <v>34</v>
      </c>
      <c r="D15" s="7">
        <v>907900</v>
      </c>
      <c r="E15" s="7">
        <v>2149900</v>
      </c>
      <c r="F15" s="7">
        <f t="shared" si="0"/>
        <v>3057800</v>
      </c>
      <c r="G15" s="11" t="str">
        <f t="shared" si="1"/>
        <v>No</v>
      </c>
      <c r="H15" s="11" t="str">
        <f t="shared" si="2"/>
        <v>No</v>
      </c>
    </row>
    <row r="16" spans="1:11" hidden="1" x14ac:dyDescent="0.25">
      <c r="A16" s="1" t="s">
        <v>297</v>
      </c>
      <c r="B16" s="1" t="s">
        <v>314</v>
      </c>
      <c r="C16" s="1" t="s">
        <v>360</v>
      </c>
      <c r="D16" s="7">
        <v>1040800</v>
      </c>
      <c r="E16" s="7">
        <v>151700</v>
      </c>
      <c r="F16" s="7">
        <f t="shared" si="0"/>
        <v>1192500</v>
      </c>
      <c r="G16" s="11" t="str">
        <f t="shared" si="1"/>
        <v>Yes</v>
      </c>
      <c r="H16" s="11" t="str">
        <f t="shared" si="2"/>
        <v>No</v>
      </c>
    </row>
    <row r="17" spans="1:8" hidden="1" x14ac:dyDescent="0.25">
      <c r="A17" s="1" t="s">
        <v>592</v>
      </c>
      <c r="B17" s="1" t="s">
        <v>617</v>
      </c>
      <c r="C17" s="1" t="s">
        <v>636</v>
      </c>
      <c r="D17" s="7">
        <v>307200</v>
      </c>
      <c r="E17" s="7">
        <v>0</v>
      </c>
      <c r="F17" s="7">
        <f t="shared" si="0"/>
        <v>307200</v>
      </c>
      <c r="G17" s="11" t="str">
        <f t="shared" si="1"/>
        <v>Yes</v>
      </c>
      <c r="H17" s="11" t="str">
        <f t="shared" si="2"/>
        <v>No</v>
      </c>
    </row>
    <row r="18" spans="1:8" x14ac:dyDescent="0.25">
      <c r="A18" s="1" t="s">
        <v>76</v>
      </c>
      <c r="B18" s="1" t="s">
        <v>33</v>
      </c>
      <c r="C18" s="1" t="s">
        <v>182</v>
      </c>
      <c r="D18" s="7">
        <v>1200000</v>
      </c>
      <c r="E18" s="7">
        <v>2800000</v>
      </c>
      <c r="F18" s="7">
        <f t="shared" si="0"/>
        <v>4000000</v>
      </c>
      <c r="G18" s="11" t="str">
        <f t="shared" si="1"/>
        <v>No</v>
      </c>
      <c r="H18" s="11" t="str">
        <f t="shared" si="2"/>
        <v>Yes</v>
      </c>
    </row>
    <row r="19" spans="1:8" hidden="1" x14ac:dyDescent="0.25">
      <c r="A19" s="1" t="s">
        <v>114</v>
      </c>
      <c r="B19" s="1" t="s">
        <v>115</v>
      </c>
      <c r="C19" s="1" t="s">
        <v>178</v>
      </c>
      <c r="D19" s="7">
        <v>81800</v>
      </c>
      <c r="E19" s="7">
        <v>0</v>
      </c>
      <c r="F19" s="7">
        <f t="shared" si="0"/>
        <v>81800</v>
      </c>
      <c r="G19" s="11" t="str">
        <f t="shared" si="1"/>
        <v>Yes</v>
      </c>
      <c r="H19" s="11" t="str">
        <f t="shared" si="2"/>
        <v>No</v>
      </c>
    </row>
    <row r="20" spans="1:8" hidden="1" x14ac:dyDescent="0.25">
      <c r="A20" s="1" t="s">
        <v>686</v>
      </c>
      <c r="B20" s="1" t="s">
        <v>718</v>
      </c>
      <c r="C20" s="1" t="s">
        <v>751</v>
      </c>
      <c r="D20" s="7">
        <v>935000</v>
      </c>
      <c r="E20" s="7">
        <v>771700</v>
      </c>
      <c r="F20" s="7">
        <f t="shared" si="0"/>
        <v>1706700</v>
      </c>
      <c r="G20" s="11" t="str">
        <f t="shared" si="1"/>
        <v>No</v>
      </c>
      <c r="H20" s="11" t="str">
        <f t="shared" si="2"/>
        <v>No</v>
      </c>
    </row>
    <row r="21" spans="1:8" hidden="1" x14ac:dyDescent="0.25">
      <c r="A21" s="1" t="s">
        <v>687</v>
      </c>
      <c r="B21" s="1" t="s">
        <v>718</v>
      </c>
      <c r="C21" s="1" t="s">
        <v>726</v>
      </c>
      <c r="D21" s="7">
        <v>1259600</v>
      </c>
      <c r="E21" s="7">
        <v>1654100</v>
      </c>
      <c r="F21" s="7">
        <f t="shared" si="0"/>
        <v>2913700</v>
      </c>
      <c r="G21" s="11" t="str">
        <f t="shared" si="1"/>
        <v>No</v>
      </c>
      <c r="H21" s="11" t="str">
        <f t="shared" si="2"/>
        <v>No</v>
      </c>
    </row>
    <row r="22" spans="1:8" hidden="1" x14ac:dyDescent="0.25">
      <c r="A22" s="1" t="s">
        <v>280</v>
      </c>
      <c r="B22" s="1" t="s">
        <v>314</v>
      </c>
      <c r="C22" s="1" t="s">
        <v>350</v>
      </c>
      <c r="D22" s="7">
        <v>1250000</v>
      </c>
      <c r="E22" s="7">
        <v>0</v>
      </c>
      <c r="F22" s="7">
        <f t="shared" si="0"/>
        <v>1250000</v>
      </c>
      <c r="G22" s="11" t="str">
        <f t="shared" si="1"/>
        <v>No</v>
      </c>
      <c r="H22" s="11" t="str">
        <f t="shared" si="2"/>
        <v>No</v>
      </c>
    </row>
    <row r="23" spans="1:8" hidden="1" x14ac:dyDescent="0.25">
      <c r="A23" s="1" t="s">
        <v>282</v>
      </c>
      <c r="B23" s="1" t="s">
        <v>314</v>
      </c>
      <c r="C23" s="1" t="s">
        <v>352</v>
      </c>
      <c r="D23" s="7">
        <v>850000</v>
      </c>
      <c r="E23" s="7">
        <v>0</v>
      </c>
      <c r="F23" s="7">
        <f t="shared" si="0"/>
        <v>850000</v>
      </c>
      <c r="G23" s="11" t="str">
        <f t="shared" si="1"/>
        <v>Yes</v>
      </c>
      <c r="H23" s="11" t="str">
        <f t="shared" si="2"/>
        <v>No</v>
      </c>
    </row>
    <row r="24" spans="1:8" hidden="1" x14ac:dyDescent="0.25">
      <c r="A24" s="1" t="s">
        <v>106</v>
      </c>
      <c r="B24" s="1" t="s">
        <v>115</v>
      </c>
      <c r="C24" s="1" t="s">
        <v>174</v>
      </c>
      <c r="D24" s="7">
        <v>1182100</v>
      </c>
      <c r="E24" s="7">
        <v>1369500</v>
      </c>
      <c r="F24" s="7">
        <f t="shared" si="0"/>
        <v>2551600</v>
      </c>
      <c r="G24" s="11" t="str">
        <f t="shared" si="1"/>
        <v>No</v>
      </c>
      <c r="H24" s="11" t="str">
        <f t="shared" si="2"/>
        <v>No</v>
      </c>
    </row>
    <row r="25" spans="1:8" x14ac:dyDescent="0.25">
      <c r="A25" s="1" t="s">
        <v>385</v>
      </c>
      <c r="B25" s="1" t="s">
        <v>416</v>
      </c>
      <c r="C25" s="1" t="s">
        <v>431</v>
      </c>
      <c r="D25" s="7">
        <v>1561900</v>
      </c>
      <c r="E25" s="7">
        <v>3875000</v>
      </c>
      <c r="F25" s="7">
        <f t="shared" si="0"/>
        <v>5436900</v>
      </c>
      <c r="G25" s="11" t="str">
        <f t="shared" si="1"/>
        <v>No</v>
      </c>
      <c r="H25" s="11" t="str">
        <f t="shared" si="2"/>
        <v>Yes</v>
      </c>
    </row>
    <row r="26" spans="1:8" hidden="1" x14ac:dyDescent="0.25">
      <c r="A26" s="1" t="s">
        <v>217</v>
      </c>
      <c r="B26" s="1" t="s">
        <v>115</v>
      </c>
      <c r="C26" s="1" t="s">
        <v>127</v>
      </c>
      <c r="D26" s="7">
        <v>666300</v>
      </c>
      <c r="E26" s="7">
        <v>200</v>
      </c>
      <c r="F26" s="7">
        <f t="shared" si="0"/>
        <v>666500</v>
      </c>
      <c r="G26" s="11" t="str">
        <f t="shared" si="1"/>
        <v>Yes</v>
      </c>
      <c r="H26" s="11" t="str">
        <f t="shared" si="2"/>
        <v>No</v>
      </c>
    </row>
    <row r="27" spans="1:8" x14ac:dyDescent="0.25">
      <c r="A27" s="1" t="s">
        <v>578</v>
      </c>
      <c r="B27" s="1" t="s">
        <v>617</v>
      </c>
      <c r="C27" s="1" t="s">
        <v>624</v>
      </c>
      <c r="D27" s="7">
        <v>1510400</v>
      </c>
      <c r="E27" s="7">
        <v>3416500</v>
      </c>
      <c r="F27" s="7">
        <f t="shared" si="0"/>
        <v>4926900</v>
      </c>
      <c r="G27" s="11" t="str">
        <f t="shared" si="1"/>
        <v>No</v>
      </c>
      <c r="H27" s="11" t="str">
        <f t="shared" si="2"/>
        <v>Yes</v>
      </c>
    </row>
    <row r="28" spans="1:8" hidden="1" x14ac:dyDescent="0.25">
      <c r="A28" s="1" t="s">
        <v>503</v>
      </c>
      <c r="B28" s="1" t="s">
        <v>417</v>
      </c>
      <c r="C28" s="1" t="s">
        <v>537</v>
      </c>
      <c r="D28" s="7">
        <v>549600</v>
      </c>
      <c r="E28" s="7">
        <v>218800</v>
      </c>
      <c r="F28" s="7">
        <f t="shared" si="0"/>
        <v>768400</v>
      </c>
      <c r="G28" s="11" t="str">
        <f t="shared" si="1"/>
        <v>Yes</v>
      </c>
      <c r="H28" s="11" t="str">
        <f t="shared" si="2"/>
        <v>No</v>
      </c>
    </row>
    <row r="29" spans="1:8" hidden="1" x14ac:dyDescent="0.25">
      <c r="A29" s="1" t="s">
        <v>298</v>
      </c>
      <c r="B29" s="1" t="s">
        <v>314</v>
      </c>
      <c r="C29" s="1" t="s">
        <v>334</v>
      </c>
      <c r="D29" s="7">
        <v>1500000</v>
      </c>
      <c r="E29" s="7">
        <v>1772000</v>
      </c>
      <c r="F29" s="7">
        <f t="shared" si="0"/>
        <v>3272000</v>
      </c>
      <c r="G29" s="11" t="str">
        <f t="shared" si="1"/>
        <v>No</v>
      </c>
      <c r="H29" s="11" t="str">
        <f t="shared" si="2"/>
        <v>No</v>
      </c>
    </row>
    <row r="30" spans="1:8" hidden="1" x14ac:dyDescent="0.25">
      <c r="A30" s="1" t="s">
        <v>582</v>
      </c>
      <c r="B30" s="1" t="s">
        <v>617</v>
      </c>
      <c r="C30" s="1" t="s">
        <v>627</v>
      </c>
      <c r="D30" s="7">
        <v>1493800</v>
      </c>
      <c r="E30" s="7">
        <v>500000</v>
      </c>
      <c r="F30" s="7">
        <f t="shared" si="0"/>
        <v>1993800</v>
      </c>
      <c r="G30" s="11" t="str">
        <f t="shared" si="1"/>
        <v>No</v>
      </c>
      <c r="H30" s="11" t="str">
        <f t="shared" si="2"/>
        <v>No</v>
      </c>
    </row>
    <row r="31" spans="1:8" hidden="1" x14ac:dyDescent="0.25">
      <c r="A31" s="1" t="s">
        <v>611</v>
      </c>
      <c r="B31" s="1" t="s">
        <v>618</v>
      </c>
      <c r="C31" s="1" t="s">
        <v>649</v>
      </c>
      <c r="D31" s="7">
        <v>0</v>
      </c>
      <c r="E31" s="7">
        <v>0</v>
      </c>
      <c r="F31" s="7">
        <f t="shared" si="0"/>
        <v>0</v>
      </c>
      <c r="G31" s="11" t="str">
        <f t="shared" si="1"/>
        <v>Yes</v>
      </c>
      <c r="H31" s="11" t="str">
        <f t="shared" si="2"/>
        <v>No</v>
      </c>
    </row>
    <row r="32" spans="1:8" hidden="1" x14ac:dyDescent="0.25">
      <c r="A32" s="1" t="s">
        <v>613</v>
      </c>
      <c r="B32" s="1" t="s">
        <v>618</v>
      </c>
      <c r="C32" s="1" t="s">
        <v>660</v>
      </c>
      <c r="D32" s="7">
        <v>929400</v>
      </c>
      <c r="E32" s="7">
        <v>650000</v>
      </c>
      <c r="F32" s="7">
        <f t="shared" si="0"/>
        <v>1579400</v>
      </c>
      <c r="G32" s="11" t="str">
        <f t="shared" si="1"/>
        <v>No</v>
      </c>
      <c r="H32" s="11" t="str">
        <f t="shared" si="2"/>
        <v>No</v>
      </c>
    </row>
    <row r="33" spans="1:8" hidden="1" x14ac:dyDescent="0.25">
      <c r="A33" s="1" t="s">
        <v>485</v>
      </c>
      <c r="B33" s="1" t="s">
        <v>417</v>
      </c>
      <c r="C33" s="1" t="s">
        <v>562</v>
      </c>
      <c r="D33" s="7">
        <v>1100000</v>
      </c>
      <c r="E33" s="7">
        <v>975000</v>
      </c>
      <c r="F33" s="7">
        <f t="shared" si="0"/>
        <v>2075000</v>
      </c>
      <c r="G33" s="11" t="str">
        <f t="shared" si="1"/>
        <v>No</v>
      </c>
      <c r="H33" s="11" t="str">
        <f t="shared" si="2"/>
        <v>No</v>
      </c>
    </row>
    <row r="34" spans="1:8" hidden="1" x14ac:dyDescent="0.25">
      <c r="A34" s="1" t="s">
        <v>69</v>
      </c>
      <c r="B34" s="1" t="s">
        <v>33</v>
      </c>
      <c r="C34" s="1" t="s">
        <v>179</v>
      </c>
      <c r="D34" s="7">
        <v>1120800</v>
      </c>
      <c r="E34" s="7">
        <v>1598500</v>
      </c>
      <c r="F34" s="7">
        <f t="shared" si="0"/>
        <v>2719300</v>
      </c>
      <c r="G34" s="11" t="str">
        <f t="shared" si="1"/>
        <v>No</v>
      </c>
      <c r="H34" s="11" t="str">
        <f t="shared" si="2"/>
        <v>No</v>
      </c>
    </row>
    <row r="35" spans="1:8" hidden="1" x14ac:dyDescent="0.25">
      <c r="A35" s="1" t="s">
        <v>8</v>
      </c>
      <c r="B35" s="1" t="s">
        <v>32</v>
      </c>
      <c r="C35" s="1" t="s">
        <v>40</v>
      </c>
      <c r="D35" s="7">
        <v>1110900</v>
      </c>
      <c r="E35" s="7">
        <v>445400</v>
      </c>
      <c r="F35" s="7">
        <f t="shared" si="0"/>
        <v>1556300</v>
      </c>
      <c r="G35" s="11" t="str">
        <f t="shared" si="1"/>
        <v>No</v>
      </c>
      <c r="H35" s="11" t="str">
        <f t="shared" si="2"/>
        <v>No</v>
      </c>
    </row>
    <row r="36" spans="1:8" hidden="1" x14ac:dyDescent="0.25">
      <c r="A36" s="1" t="s">
        <v>306</v>
      </c>
      <c r="B36" s="1" t="s">
        <v>314</v>
      </c>
      <c r="C36" s="1" t="s">
        <v>339</v>
      </c>
      <c r="D36" s="7">
        <v>950000</v>
      </c>
      <c r="E36" s="7">
        <v>1638800</v>
      </c>
      <c r="F36" s="7">
        <f t="shared" si="0"/>
        <v>2588800</v>
      </c>
      <c r="G36" s="11" t="str">
        <f t="shared" si="1"/>
        <v>No</v>
      </c>
      <c r="H36" s="11" t="str">
        <f t="shared" si="2"/>
        <v>No</v>
      </c>
    </row>
    <row r="37" spans="1:8" hidden="1" x14ac:dyDescent="0.25">
      <c r="A37" s="1" t="s">
        <v>683</v>
      </c>
      <c r="B37" s="1" t="s">
        <v>717</v>
      </c>
      <c r="C37" s="1" t="s">
        <v>750</v>
      </c>
      <c r="D37" s="7">
        <v>1420800</v>
      </c>
      <c r="E37" s="7">
        <v>0</v>
      </c>
      <c r="F37" s="7">
        <f t="shared" si="0"/>
        <v>1420800</v>
      </c>
      <c r="G37" s="11" t="str">
        <f t="shared" si="1"/>
        <v>No</v>
      </c>
      <c r="H37" s="11" t="str">
        <f t="shared" si="2"/>
        <v>No</v>
      </c>
    </row>
    <row r="38" spans="1:8" hidden="1" x14ac:dyDescent="0.25">
      <c r="A38" s="1" t="s">
        <v>699</v>
      </c>
      <c r="B38" s="1" t="s">
        <v>718</v>
      </c>
      <c r="C38" s="1" t="s">
        <v>733</v>
      </c>
      <c r="D38" s="7">
        <v>820400</v>
      </c>
      <c r="E38" s="7">
        <v>835200</v>
      </c>
      <c r="F38" s="7">
        <f t="shared" si="0"/>
        <v>1655600</v>
      </c>
      <c r="G38" s="11" t="str">
        <f t="shared" si="1"/>
        <v>No</v>
      </c>
      <c r="H38" s="11" t="str">
        <f t="shared" si="2"/>
        <v>No</v>
      </c>
    </row>
    <row r="39" spans="1:8" hidden="1" x14ac:dyDescent="0.25">
      <c r="A39" s="1" t="s">
        <v>208</v>
      </c>
      <c r="B39" s="1" t="s">
        <v>115</v>
      </c>
      <c r="C39" s="1" t="s">
        <v>120</v>
      </c>
      <c r="D39" s="7">
        <v>1150000</v>
      </c>
      <c r="E39" s="7">
        <v>0</v>
      </c>
      <c r="F39" s="7">
        <f t="shared" si="0"/>
        <v>1150000</v>
      </c>
      <c r="G39" s="11" t="str">
        <f t="shared" si="1"/>
        <v>Yes</v>
      </c>
      <c r="H39" s="11" t="str">
        <f t="shared" si="2"/>
        <v>No</v>
      </c>
    </row>
    <row r="40" spans="1:8" hidden="1" x14ac:dyDescent="0.25">
      <c r="A40" s="1" t="s">
        <v>211</v>
      </c>
      <c r="B40" s="1" t="s">
        <v>115</v>
      </c>
      <c r="C40" s="1" t="s">
        <v>254</v>
      </c>
      <c r="D40" s="7">
        <v>706000</v>
      </c>
      <c r="E40" s="7">
        <v>779400</v>
      </c>
      <c r="F40" s="7">
        <f t="shared" si="0"/>
        <v>1485400</v>
      </c>
      <c r="G40" s="11" t="str">
        <f t="shared" si="1"/>
        <v>No</v>
      </c>
      <c r="H40" s="11" t="str">
        <f t="shared" si="2"/>
        <v>No</v>
      </c>
    </row>
    <row r="41" spans="1:8" hidden="1" x14ac:dyDescent="0.25">
      <c r="A41" s="1" t="s">
        <v>10</v>
      </c>
      <c r="B41" s="1" t="s">
        <v>32</v>
      </c>
      <c r="C41" s="1" t="s">
        <v>54</v>
      </c>
      <c r="D41" s="7">
        <v>945000</v>
      </c>
      <c r="E41" s="7">
        <v>220000</v>
      </c>
      <c r="F41" s="7">
        <f t="shared" si="0"/>
        <v>1165000</v>
      </c>
      <c r="G41" s="11" t="str">
        <f t="shared" si="1"/>
        <v>Yes</v>
      </c>
      <c r="H41" s="11" t="str">
        <f t="shared" si="2"/>
        <v>No</v>
      </c>
    </row>
    <row r="42" spans="1:8" hidden="1" x14ac:dyDescent="0.25">
      <c r="A42" s="1" t="s">
        <v>223</v>
      </c>
      <c r="B42" s="1" t="s">
        <v>115</v>
      </c>
      <c r="C42" s="1" t="s">
        <v>132</v>
      </c>
      <c r="D42" s="7">
        <v>1000000</v>
      </c>
      <c r="E42" s="7">
        <v>0</v>
      </c>
      <c r="F42" s="7">
        <f t="shared" si="0"/>
        <v>1000000</v>
      </c>
      <c r="G42" s="11" t="str">
        <f t="shared" si="1"/>
        <v>Yes</v>
      </c>
      <c r="H42" s="11" t="str">
        <f t="shared" si="2"/>
        <v>No</v>
      </c>
    </row>
    <row r="43" spans="1:8" hidden="1" x14ac:dyDescent="0.25">
      <c r="A43" s="1" t="s">
        <v>85</v>
      </c>
      <c r="B43" s="1" t="s">
        <v>33</v>
      </c>
      <c r="C43" s="1" t="s">
        <v>161</v>
      </c>
      <c r="D43" s="7">
        <v>1375000</v>
      </c>
      <c r="E43" s="7">
        <v>1689400</v>
      </c>
      <c r="F43" s="7">
        <f t="shared" si="0"/>
        <v>3064400</v>
      </c>
      <c r="G43" s="11" t="str">
        <f t="shared" si="1"/>
        <v>No</v>
      </c>
      <c r="H43" s="11" t="str">
        <f t="shared" si="2"/>
        <v>No</v>
      </c>
    </row>
    <row r="44" spans="1:8" hidden="1" x14ac:dyDescent="0.25">
      <c r="A44" s="1" t="s">
        <v>590</v>
      </c>
      <c r="B44" s="1" t="s">
        <v>617</v>
      </c>
      <c r="C44" s="1" t="s">
        <v>634</v>
      </c>
      <c r="D44" s="7">
        <v>1155000</v>
      </c>
      <c r="E44" s="7">
        <v>1296200</v>
      </c>
      <c r="F44" s="7">
        <f t="shared" si="0"/>
        <v>2451200</v>
      </c>
      <c r="G44" s="11" t="str">
        <f t="shared" si="1"/>
        <v>No</v>
      </c>
      <c r="H44" s="11" t="str">
        <f t="shared" si="2"/>
        <v>No</v>
      </c>
    </row>
    <row r="45" spans="1:8" hidden="1" x14ac:dyDescent="0.25">
      <c r="A45" s="1" t="s">
        <v>499</v>
      </c>
      <c r="B45" s="1" t="s">
        <v>417</v>
      </c>
      <c r="C45" s="1" t="s">
        <v>534</v>
      </c>
      <c r="D45" s="7">
        <v>1100000</v>
      </c>
      <c r="E45" s="7">
        <v>922800</v>
      </c>
      <c r="F45" s="7">
        <f t="shared" si="0"/>
        <v>2022800</v>
      </c>
      <c r="G45" s="11" t="str">
        <f t="shared" si="1"/>
        <v>No</v>
      </c>
      <c r="H45" s="11" t="str">
        <f t="shared" si="2"/>
        <v>No</v>
      </c>
    </row>
    <row r="46" spans="1:8" hidden="1" x14ac:dyDescent="0.25">
      <c r="A46" s="1" t="s">
        <v>307</v>
      </c>
      <c r="B46" s="1" t="s">
        <v>314</v>
      </c>
      <c r="C46" s="1" t="s">
        <v>340</v>
      </c>
      <c r="D46" s="7">
        <v>1500000</v>
      </c>
      <c r="E46" s="7">
        <v>0</v>
      </c>
      <c r="F46" s="7">
        <f t="shared" si="0"/>
        <v>1500000</v>
      </c>
      <c r="G46" s="11" t="str">
        <f t="shared" si="1"/>
        <v>No</v>
      </c>
      <c r="H46" s="11" t="str">
        <f t="shared" si="2"/>
        <v>No</v>
      </c>
    </row>
    <row r="47" spans="1:8" hidden="1" x14ac:dyDescent="0.25">
      <c r="A47" s="1" t="s">
        <v>347</v>
      </c>
      <c r="B47" s="1" t="s">
        <v>314</v>
      </c>
      <c r="C47" s="1" t="s">
        <v>341</v>
      </c>
      <c r="D47" s="7">
        <v>993800</v>
      </c>
      <c r="E47" s="7">
        <v>0</v>
      </c>
      <c r="F47" s="7">
        <f t="shared" si="0"/>
        <v>993800</v>
      </c>
      <c r="G47" s="11" t="str">
        <f t="shared" si="1"/>
        <v>Yes</v>
      </c>
      <c r="H47" s="11" t="str">
        <f t="shared" si="2"/>
        <v>No</v>
      </c>
    </row>
    <row r="48" spans="1:8" hidden="1" x14ac:dyDescent="0.25">
      <c r="A48" s="1" t="s">
        <v>215</v>
      </c>
      <c r="B48" s="1" t="s">
        <v>115</v>
      </c>
      <c r="C48" s="1" t="s">
        <v>125</v>
      </c>
      <c r="D48" s="7">
        <v>800000</v>
      </c>
      <c r="E48" s="7">
        <v>1961500</v>
      </c>
      <c r="F48" s="7">
        <f t="shared" si="0"/>
        <v>2761500</v>
      </c>
      <c r="G48" s="11" t="str">
        <f t="shared" si="1"/>
        <v>No</v>
      </c>
      <c r="H48" s="11" t="str">
        <f t="shared" si="2"/>
        <v>No</v>
      </c>
    </row>
    <row r="49" spans="1:8" x14ac:dyDescent="0.25">
      <c r="A49" s="1" t="s">
        <v>394</v>
      </c>
      <c r="B49" s="1" t="s">
        <v>416</v>
      </c>
      <c r="C49" s="1" t="s">
        <v>455</v>
      </c>
      <c r="D49" s="7">
        <v>1339300</v>
      </c>
      <c r="E49" s="7">
        <v>2708900</v>
      </c>
      <c r="F49" s="7">
        <f t="shared" si="0"/>
        <v>4048200</v>
      </c>
      <c r="G49" s="11" t="str">
        <f t="shared" si="1"/>
        <v>No</v>
      </c>
      <c r="H49" s="11" t="str">
        <f t="shared" si="2"/>
        <v>Yes</v>
      </c>
    </row>
    <row r="50" spans="1:8" hidden="1" x14ac:dyDescent="0.25">
      <c r="A50" s="1" t="s">
        <v>311</v>
      </c>
      <c r="B50" s="1" t="s">
        <v>314</v>
      </c>
      <c r="C50" s="1" t="s">
        <v>342</v>
      </c>
      <c r="D50" s="7">
        <v>993700</v>
      </c>
      <c r="E50" s="7">
        <v>0</v>
      </c>
      <c r="F50" s="7">
        <f t="shared" si="0"/>
        <v>993700</v>
      </c>
      <c r="G50" s="11" t="str">
        <f t="shared" si="1"/>
        <v>Yes</v>
      </c>
      <c r="H50" s="11" t="str">
        <f t="shared" si="2"/>
        <v>No</v>
      </c>
    </row>
    <row r="51" spans="1:8" hidden="1" x14ac:dyDescent="0.25">
      <c r="A51" s="1" t="s">
        <v>396</v>
      </c>
      <c r="B51" s="1" t="s">
        <v>416</v>
      </c>
      <c r="C51" s="1" t="s">
        <v>440</v>
      </c>
      <c r="D51" s="7">
        <v>1059800</v>
      </c>
      <c r="E51" s="7">
        <v>1526200</v>
      </c>
      <c r="F51" s="7">
        <f t="shared" si="0"/>
        <v>2586000</v>
      </c>
      <c r="G51" s="11" t="str">
        <f t="shared" si="1"/>
        <v>No</v>
      </c>
      <c r="H51" s="11" t="str">
        <f t="shared" si="2"/>
        <v>No</v>
      </c>
    </row>
    <row r="52" spans="1:8" hidden="1" x14ac:dyDescent="0.25">
      <c r="A52" s="1" t="s">
        <v>227</v>
      </c>
      <c r="B52" s="1" t="s">
        <v>115</v>
      </c>
      <c r="C52" s="1" t="s">
        <v>259</v>
      </c>
      <c r="D52" s="7">
        <v>1468300</v>
      </c>
      <c r="E52" s="7">
        <v>0</v>
      </c>
      <c r="F52" s="7">
        <f t="shared" si="0"/>
        <v>1468300</v>
      </c>
      <c r="G52" s="11" t="str">
        <f t="shared" si="1"/>
        <v>No</v>
      </c>
      <c r="H52" s="11" t="str">
        <f t="shared" si="2"/>
        <v>No</v>
      </c>
    </row>
    <row r="53" spans="1:8" hidden="1" x14ac:dyDescent="0.25">
      <c r="A53" s="1" t="s">
        <v>367</v>
      </c>
      <c r="B53" s="1" t="s">
        <v>314</v>
      </c>
      <c r="C53" s="1" t="s">
        <v>418</v>
      </c>
      <c r="D53" s="7">
        <v>100000</v>
      </c>
      <c r="E53" s="7">
        <v>0</v>
      </c>
      <c r="F53" s="7">
        <f t="shared" si="0"/>
        <v>100000</v>
      </c>
      <c r="G53" s="11" t="str">
        <f t="shared" si="1"/>
        <v>Yes</v>
      </c>
      <c r="H53" s="11" t="str">
        <f t="shared" si="2"/>
        <v>No</v>
      </c>
    </row>
    <row r="54" spans="1:8" hidden="1" x14ac:dyDescent="0.25">
      <c r="A54" s="1" t="s">
        <v>248</v>
      </c>
      <c r="B54" s="1" t="s">
        <v>115</v>
      </c>
      <c r="C54" s="1" t="s">
        <v>265</v>
      </c>
      <c r="D54" s="7">
        <v>1247300</v>
      </c>
      <c r="E54" s="7">
        <v>0</v>
      </c>
      <c r="F54" s="7">
        <f t="shared" si="0"/>
        <v>1247300</v>
      </c>
      <c r="G54" s="11" t="str">
        <f t="shared" si="1"/>
        <v>No</v>
      </c>
      <c r="H54" s="11" t="str">
        <f t="shared" si="2"/>
        <v>No</v>
      </c>
    </row>
    <row r="55" spans="1:8" hidden="1" x14ac:dyDescent="0.25">
      <c r="A55" s="1" t="s">
        <v>598</v>
      </c>
      <c r="B55" s="1" t="s">
        <v>617</v>
      </c>
      <c r="C55" s="1" t="s">
        <v>641</v>
      </c>
      <c r="D55" s="7">
        <v>1141700</v>
      </c>
      <c r="E55" s="7">
        <v>575000</v>
      </c>
      <c r="F55" s="7">
        <f t="shared" si="0"/>
        <v>1716700</v>
      </c>
      <c r="G55" s="11" t="str">
        <f t="shared" si="1"/>
        <v>No</v>
      </c>
      <c r="H55" s="11" t="str">
        <f t="shared" si="2"/>
        <v>No</v>
      </c>
    </row>
    <row r="56" spans="1:8" hidden="1" x14ac:dyDescent="0.25">
      <c r="A56" s="1" t="s">
        <v>203</v>
      </c>
      <c r="B56" s="1" t="s">
        <v>115</v>
      </c>
      <c r="C56" s="1" t="s">
        <v>116</v>
      </c>
      <c r="D56" s="7">
        <v>975000</v>
      </c>
      <c r="E56" s="7">
        <v>0</v>
      </c>
      <c r="F56" s="7">
        <f t="shared" si="0"/>
        <v>975000</v>
      </c>
      <c r="G56" s="11" t="str">
        <f t="shared" si="1"/>
        <v>Yes</v>
      </c>
      <c r="H56" s="11" t="str">
        <f t="shared" si="2"/>
        <v>No</v>
      </c>
    </row>
    <row r="57" spans="1:8" hidden="1" x14ac:dyDescent="0.25">
      <c r="A57" s="1" t="s">
        <v>88</v>
      </c>
      <c r="B57" s="1" t="s">
        <v>33</v>
      </c>
      <c r="C57" s="1" t="s">
        <v>187</v>
      </c>
      <c r="D57" s="7">
        <v>1500000</v>
      </c>
      <c r="E57" s="7">
        <v>1875000</v>
      </c>
      <c r="F57" s="7">
        <f t="shared" si="0"/>
        <v>3375000</v>
      </c>
      <c r="G57" s="11" t="str">
        <f t="shared" si="1"/>
        <v>No</v>
      </c>
      <c r="H57" s="11" t="str">
        <f t="shared" si="2"/>
        <v>No</v>
      </c>
    </row>
    <row r="58" spans="1:8" x14ac:dyDescent="0.25">
      <c r="A58" s="1" t="s">
        <v>369</v>
      </c>
      <c r="B58" s="1" t="s">
        <v>314</v>
      </c>
      <c r="C58" s="1" t="s">
        <v>420</v>
      </c>
      <c r="D58" s="7">
        <v>500000</v>
      </c>
      <c r="E58" s="7">
        <v>17149500</v>
      </c>
      <c r="F58" s="7">
        <f t="shared" si="0"/>
        <v>17649500</v>
      </c>
      <c r="G58" s="11" t="str">
        <f t="shared" si="1"/>
        <v>No</v>
      </c>
      <c r="H58" s="11" t="str">
        <f t="shared" si="2"/>
        <v>Yes</v>
      </c>
    </row>
    <row r="59" spans="1:8" hidden="1" x14ac:dyDescent="0.25">
      <c r="A59" s="1" t="s">
        <v>244</v>
      </c>
      <c r="B59" s="1" t="s">
        <v>115</v>
      </c>
      <c r="C59" s="1" t="s">
        <v>147</v>
      </c>
      <c r="D59" s="7">
        <v>750000</v>
      </c>
      <c r="E59" s="7">
        <v>402500</v>
      </c>
      <c r="F59" s="7">
        <f t="shared" si="0"/>
        <v>1152500</v>
      </c>
      <c r="G59" s="11" t="str">
        <f t="shared" si="1"/>
        <v>Yes</v>
      </c>
      <c r="H59" s="11" t="str">
        <f t="shared" si="2"/>
        <v>No</v>
      </c>
    </row>
    <row r="60" spans="1:8" hidden="1" x14ac:dyDescent="0.25">
      <c r="A60" s="1" t="s">
        <v>509</v>
      </c>
      <c r="B60" s="1" t="s">
        <v>417</v>
      </c>
      <c r="C60" s="1" t="s">
        <v>559</v>
      </c>
      <c r="D60" s="7">
        <v>1915300</v>
      </c>
      <c r="E60" s="7">
        <v>1476500</v>
      </c>
      <c r="F60" s="7">
        <f t="shared" si="0"/>
        <v>3391800</v>
      </c>
      <c r="G60" s="11" t="str">
        <f t="shared" si="1"/>
        <v>No</v>
      </c>
      <c r="H60" s="11" t="str">
        <f t="shared" si="2"/>
        <v>No</v>
      </c>
    </row>
    <row r="61" spans="1:8" hidden="1" x14ac:dyDescent="0.25">
      <c r="A61" s="1" t="s">
        <v>90</v>
      </c>
      <c r="B61" s="1" t="s">
        <v>33</v>
      </c>
      <c r="C61" s="1" t="s">
        <v>188</v>
      </c>
      <c r="D61" s="7">
        <v>1100000</v>
      </c>
      <c r="E61" s="7">
        <v>0</v>
      </c>
      <c r="F61" s="7">
        <f t="shared" si="0"/>
        <v>1100000</v>
      </c>
      <c r="G61" s="11" t="str">
        <f t="shared" si="1"/>
        <v>Yes</v>
      </c>
      <c r="H61" s="11" t="str">
        <f t="shared" si="2"/>
        <v>No</v>
      </c>
    </row>
    <row r="62" spans="1:8" hidden="1" x14ac:dyDescent="0.25">
      <c r="A62" s="1" t="s">
        <v>401</v>
      </c>
      <c r="B62" s="1" t="s">
        <v>416</v>
      </c>
      <c r="C62" s="1" t="s">
        <v>443</v>
      </c>
      <c r="D62" s="7">
        <v>989600</v>
      </c>
      <c r="E62" s="7">
        <v>885700</v>
      </c>
      <c r="F62" s="7">
        <f t="shared" si="0"/>
        <v>1875300</v>
      </c>
      <c r="G62" s="11" t="str">
        <f t="shared" si="1"/>
        <v>No</v>
      </c>
      <c r="H62" s="11" t="str">
        <f t="shared" si="2"/>
        <v>No</v>
      </c>
    </row>
    <row r="63" spans="1:8" x14ac:dyDescent="0.25">
      <c r="A63" s="1" t="s">
        <v>402</v>
      </c>
      <c r="B63" s="1" t="s">
        <v>416</v>
      </c>
      <c r="C63" s="1" t="s">
        <v>458</v>
      </c>
      <c r="D63" s="7">
        <v>1488100</v>
      </c>
      <c r="E63" s="7">
        <v>4475000</v>
      </c>
      <c r="F63" s="7">
        <f t="shared" si="0"/>
        <v>5963100</v>
      </c>
      <c r="G63" s="11" t="str">
        <f t="shared" si="1"/>
        <v>No</v>
      </c>
      <c r="H63" s="11" t="str">
        <f t="shared" si="2"/>
        <v>Yes</v>
      </c>
    </row>
    <row r="64" spans="1:8" hidden="1" x14ac:dyDescent="0.25">
      <c r="A64" s="1" t="s">
        <v>510</v>
      </c>
      <c r="B64" s="1" t="s">
        <v>417</v>
      </c>
      <c r="C64" s="1" t="s">
        <v>542</v>
      </c>
      <c r="D64" s="7">
        <v>1183600</v>
      </c>
      <c r="E64" s="7">
        <v>1679500</v>
      </c>
      <c r="F64" s="7">
        <f t="shared" si="0"/>
        <v>2863100</v>
      </c>
      <c r="G64" s="11" t="str">
        <f t="shared" si="1"/>
        <v>No</v>
      </c>
      <c r="H64" s="11" t="str">
        <f t="shared" si="2"/>
        <v>No</v>
      </c>
    </row>
    <row r="65" spans="1:8" hidden="1" x14ac:dyDescent="0.25">
      <c r="A65" s="1" t="s">
        <v>488</v>
      </c>
      <c r="B65" s="1" t="s">
        <v>417</v>
      </c>
      <c r="C65" s="1" t="s">
        <v>525</v>
      </c>
      <c r="D65" s="7">
        <v>400000</v>
      </c>
      <c r="E65" s="7">
        <v>1314200</v>
      </c>
      <c r="F65" s="7">
        <f t="shared" si="0"/>
        <v>1714200</v>
      </c>
      <c r="G65" s="11" t="str">
        <f t="shared" si="1"/>
        <v>No</v>
      </c>
      <c r="H65" s="11" t="str">
        <f t="shared" si="2"/>
        <v>No</v>
      </c>
    </row>
    <row r="66" spans="1:8" hidden="1" x14ac:dyDescent="0.25">
      <c r="A66" s="1" t="s">
        <v>713</v>
      </c>
      <c r="B66" s="1" t="s">
        <v>718</v>
      </c>
      <c r="C66" s="1" t="s">
        <v>756</v>
      </c>
      <c r="D66" s="7">
        <v>396200</v>
      </c>
      <c r="E66" s="7">
        <v>896200</v>
      </c>
      <c r="F66" s="7">
        <f t="shared" ref="F66:F129" si="3">D66+E66</f>
        <v>1292400</v>
      </c>
      <c r="G66" s="11" t="str">
        <f t="shared" ref="G66:G129" si="4">IF(F66&lt;=PERCENTILE($F$2:$F$382,0.25),"Yes","No")</f>
        <v>No</v>
      </c>
      <c r="H66" s="11" t="str">
        <f t="shared" ref="H66:H129" si="5">IF(F66&gt;=PERCENTILE($F$2:$F$382,0.75),"Yes","No")</f>
        <v>No</v>
      </c>
    </row>
    <row r="67" spans="1:8" hidden="1" x14ac:dyDescent="0.25">
      <c r="A67" s="1" t="s">
        <v>599</v>
      </c>
      <c r="B67" s="1" t="s">
        <v>617</v>
      </c>
      <c r="C67" s="1" t="s">
        <v>665</v>
      </c>
      <c r="D67" s="7">
        <v>745400</v>
      </c>
      <c r="E67" s="7">
        <v>903000</v>
      </c>
      <c r="F67" s="7">
        <f t="shared" si="3"/>
        <v>1648400</v>
      </c>
      <c r="G67" s="11" t="str">
        <f t="shared" si="4"/>
        <v>No</v>
      </c>
      <c r="H67" s="11" t="str">
        <f t="shared" si="5"/>
        <v>No</v>
      </c>
    </row>
    <row r="68" spans="1:8" hidden="1" x14ac:dyDescent="0.25">
      <c r="A68" s="1" t="s">
        <v>91</v>
      </c>
      <c r="B68" s="1" t="s">
        <v>33</v>
      </c>
      <c r="C68" s="1" t="s">
        <v>189</v>
      </c>
      <c r="D68" s="7">
        <v>1177500</v>
      </c>
      <c r="E68" s="7">
        <v>1866400</v>
      </c>
      <c r="F68" s="7">
        <f t="shared" si="3"/>
        <v>3043900</v>
      </c>
      <c r="G68" s="11" t="str">
        <f t="shared" si="4"/>
        <v>No</v>
      </c>
      <c r="H68" s="11" t="str">
        <f t="shared" si="5"/>
        <v>No</v>
      </c>
    </row>
    <row r="69" spans="1:8" hidden="1" x14ac:dyDescent="0.25">
      <c r="A69" s="1" t="s">
        <v>371</v>
      </c>
      <c r="B69" s="1" t="s">
        <v>314</v>
      </c>
      <c r="C69" s="1" t="s">
        <v>452</v>
      </c>
      <c r="D69" s="7">
        <v>0</v>
      </c>
      <c r="E69" s="7">
        <v>0</v>
      </c>
      <c r="F69" s="7">
        <f t="shared" si="3"/>
        <v>0</v>
      </c>
      <c r="G69" s="11" t="str">
        <f t="shared" si="4"/>
        <v>Yes</v>
      </c>
      <c r="H69" s="11" t="str">
        <f t="shared" si="5"/>
        <v>No</v>
      </c>
    </row>
    <row r="70" spans="1:8" hidden="1" x14ac:dyDescent="0.25">
      <c r="A70" s="1" t="s">
        <v>225</v>
      </c>
      <c r="B70" s="1" t="s">
        <v>115</v>
      </c>
      <c r="C70" s="1" t="s">
        <v>257</v>
      </c>
      <c r="D70" s="7">
        <v>846200</v>
      </c>
      <c r="E70" s="7">
        <v>0</v>
      </c>
      <c r="F70" s="7">
        <f t="shared" si="3"/>
        <v>846200</v>
      </c>
      <c r="G70" s="11" t="str">
        <f t="shared" si="4"/>
        <v>Yes</v>
      </c>
      <c r="H70" s="11" t="str">
        <f t="shared" si="5"/>
        <v>No</v>
      </c>
    </row>
    <row r="71" spans="1:8" hidden="1" x14ac:dyDescent="0.25">
      <c r="A71" s="1" t="s">
        <v>495</v>
      </c>
      <c r="B71" s="1" t="s">
        <v>417</v>
      </c>
      <c r="C71" s="1" t="s">
        <v>531</v>
      </c>
      <c r="D71" s="7">
        <v>1550000</v>
      </c>
      <c r="E71" s="7">
        <v>1853200</v>
      </c>
      <c r="F71" s="7">
        <f t="shared" si="3"/>
        <v>3403200</v>
      </c>
      <c r="G71" s="11" t="str">
        <f t="shared" si="4"/>
        <v>No</v>
      </c>
      <c r="H71" s="11" t="str">
        <f t="shared" si="5"/>
        <v>No</v>
      </c>
    </row>
    <row r="72" spans="1:8" hidden="1" x14ac:dyDescent="0.25">
      <c r="A72" s="1" t="s">
        <v>305</v>
      </c>
      <c r="B72" s="1" t="s">
        <v>314</v>
      </c>
      <c r="C72" s="1" t="s">
        <v>338</v>
      </c>
      <c r="D72" s="7">
        <v>850000</v>
      </c>
      <c r="E72" s="7">
        <v>0</v>
      </c>
      <c r="F72" s="7">
        <f t="shared" si="3"/>
        <v>850000</v>
      </c>
      <c r="G72" s="11" t="str">
        <f t="shared" si="4"/>
        <v>Yes</v>
      </c>
      <c r="H72" s="11" t="str">
        <f t="shared" si="5"/>
        <v>No</v>
      </c>
    </row>
    <row r="73" spans="1:8" x14ac:dyDescent="0.25">
      <c r="A73" s="1" t="s">
        <v>243</v>
      </c>
      <c r="B73" s="1" t="s">
        <v>115</v>
      </c>
      <c r="C73" s="1" t="s">
        <v>146</v>
      </c>
      <c r="D73" s="7">
        <v>3513500</v>
      </c>
      <c r="E73" s="7">
        <v>11000000</v>
      </c>
      <c r="F73" s="7">
        <f t="shared" si="3"/>
        <v>14513500</v>
      </c>
      <c r="G73" s="11" t="str">
        <f t="shared" si="4"/>
        <v>No</v>
      </c>
      <c r="H73" s="11" t="str">
        <f t="shared" si="5"/>
        <v>Yes</v>
      </c>
    </row>
    <row r="74" spans="1:8" x14ac:dyDescent="0.25">
      <c r="A74" s="1" t="s">
        <v>312</v>
      </c>
      <c r="B74" s="1" t="s">
        <v>314</v>
      </c>
      <c r="C74" s="1" t="s">
        <v>343</v>
      </c>
      <c r="D74" s="7">
        <v>895000</v>
      </c>
      <c r="E74" s="7">
        <v>4500000</v>
      </c>
      <c r="F74" s="7">
        <f t="shared" si="3"/>
        <v>5395000</v>
      </c>
      <c r="G74" s="11" t="str">
        <f t="shared" si="4"/>
        <v>No</v>
      </c>
      <c r="H74" s="11" t="str">
        <f t="shared" si="5"/>
        <v>Yes</v>
      </c>
    </row>
    <row r="75" spans="1:8" hidden="1" x14ac:dyDescent="0.25">
      <c r="A75" s="1" t="s">
        <v>13</v>
      </c>
      <c r="B75" s="1" t="s">
        <v>32</v>
      </c>
      <c r="C75" s="1" t="s">
        <v>56</v>
      </c>
      <c r="D75" s="7">
        <v>900000</v>
      </c>
      <c r="E75" s="7">
        <v>755700</v>
      </c>
      <c r="F75" s="7">
        <f t="shared" si="3"/>
        <v>1655700</v>
      </c>
      <c r="G75" s="11" t="str">
        <f t="shared" si="4"/>
        <v>No</v>
      </c>
      <c r="H75" s="11" t="str">
        <f t="shared" si="5"/>
        <v>No</v>
      </c>
    </row>
    <row r="76" spans="1:8" hidden="1" x14ac:dyDescent="0.25">
      <c r="A76" s="1" t="s">
        <v>714</v>
      </c>
      <c r="B76" s="1" t="s">
        <v>718</v>
      </c>
      <c r="C76" s="1" t="s">
        <v>757</v>
      </c>
      <c r="D76" s="7">
        <v>1052500</v>
      </c>
      <c r="E76" s="7">
        <v>1578800</v>
      </c>
      <c r="F76" s="7">
        <f t="shared" si="3"/>
        <v>2631300</v>
      </c>
      <c r="G76" s="11" t="str">
        <f t="shared" si="4"/>
        <v>No</v>
      </c>
      <c r="H76" s="11" t="str">
        <f t="shared" si="5"/>
        <v>No</v>
      </c>
    </row>
    <row r="77" spans="1:8" x14ac:dyDescent="0.25">
      <c r="A77" s="1" t="s">
        <v>594</v>
      </c>
      <c r="B77" s="1" t="s">
        <v>617</v>
      </c>
      <c r="C77" s="1" t="s">
        <v>638</v>
      </c>
      <c r="D77" s="7">
        <v>1650000</v>
      </c>
      <c r="E77" s="7">
        <v>4161000</v>
      </c>
      <c r="F77" s="7">
        <f t="shared" si="3"/>
        <v>5811000</v>
      </c>
      <c r="G77" s="11" t="str">
        <f t="shared" si="4"/>
        <v>No</v>
      </c>
      <c r="H77" s="11" t="str">
        <f t="shared" si="5"/>
        <v>Yes</v>
      </c>
    </row>
    <row r="78" spans="1:8" x14ac:dyDescent="0.25">
      <c r="A78" s="1" t="s">
        <v>372</v>
      </c>
      <c r="B78" s="1" t="s">
        <v>314</v>
      </c>
      <c r="C78" s="1" t="s">
        <v>422</v>
      </c>
      <c r="D78" s="7">
        <v>1275000</v>
      </c>
      <c r="E78" s="7">
        <v>3357800</v>
      </c>
      <c r="F78" s="7">
        <f t="shared" si="3"/>
        <v>4632800</v>
      </c>
      <c r="G78" s="11" t="str">
        <f t="shared" si="4"/>
        <v>No</v>
      </c>
      <c r="H78" s="11" t="str">
        <f t="shared" si="5"/>
        <v>Yes</v>
      </c>
    </row>
    <row r="79" spans="1:8" hidden="1" x14ac:dyDescent="0.25">
      <c r="A79" s="1" t="s">
        <v>403</v>
      </c>
      <c r="B79" s="1" t="s">
        <v>416</v>
      </c>
      <c r="C79" s="1" t="s">
        <v>459</v>
      </c>
      <c r="D79" s="7">
        <v>1142900</v>
      </c>
      <c r="E79" s="7">
        <v>0</v>
      </c>
      <c r="F79" s="7">
        <f t="shared" si="3"/>
        <v>1142900</v>
      </c>
      <c r="G79" s="11" t="str">
        <f t="shared" si="4"/>
        <v>Yes</v>
      </c>
      <c r="H79" s="11" t="str">
        <f t="shared" si="5"/>
        <v>No</v>
      </c>
    </row>
    <row r="80" spans="1:8" hidden="1" x14ac:dyDescent="0.25">
      <c r="A80" s="1" t="s">
        <v>299</v>
      </c>
      <c r="B80" s="1" t="s">
        <v>314</v>
      </c>
      <c r="C80" s="1" t="s">
        <v>335</v>
      </c>
      <c r="D80" s="7">
        <v>800000</v>
      </c>
      <c r="E80" s="7">
        <v>0</v>
      </c>
      <c r="F80" s="7">
        <f t="shared" si="3"/>
        <v>800000</v>
      </c>
      <c r="G80" s="11" t="str">
        <f t="shared" si="4"/>
        <v>Yes</v>
      </c>
      <c r="H80" s="11" t="str">
        <f t="shared" si="5"/>
        <v>No</v>
      </c>
    </row>
    <row r="81" spans="1:8" hidden="1" x14ac:dyDescent="0.25">
      <c r="A81" s="1" t="s">
        <v>374</v>
      </c>
      <c r="B81" s="1" t="s">
        <v>314</v>
      </c>
      <c r="C81" s="1" t="s">
        <v>424</v>
      </c>
      <c r="D81" s="7">
        <v>958300</v>
      </c>
      <c r="E81" s="7">
        <v>0</v>
      </c>
      <c r="F81" s="7">
        <f t="shared" si="3"/>
        <v>958300</v>
      </c>
      <c r="G81" s="11" t="str">
        <f t="shared" si="4"/>
        <v>Yes</v>
      </c>
      <c r="H81" s="11" t="str">
        <f t="shared" si="5"/>
        <v>No</v>
      </c>
    </row>
    <row r="82" spans="1:8" hidden="1" x14ac:dyDescent="0.25">
      <c r="A82" s="1" t="s">
        <v>92</v>
      </c>
      <c r="B82" s="1" t="s">
        <v>33</v>
      </c>
      <c r="C82" s="1" t="s">
        <v>190</v>
      </c>
      <c r="D82" s="7">
        <v>987500</v>
      </c>
      <c r="E82" s="7">
        <v>1380000</v>
      </c>
      <c r="F82" s="7">
        <f t="shared" si="3"/>
        <v>2367500</v>
      </c>
      <c r="G82" s="11" t="str">
        <f t="shared" si="4"/>
        <v>No</v>
      </c>
      <c r="H82" s="11" t="str">
        <f t="shared" si="5"/>
        <v>No</v>
      </c>
    </row>
    <row r="83" spans="1:8" hidden="1" x14ac:dyDescent="0.25">
      <c r="A83" s="1" t="s">
        <v>702</v>
      </c>
      <c r="B83" s="1" t="s">
        <v>718</v>
      </c>
      <c r="C83" s="1" t="s">
        <v>735</v>
      </c>
      <c r="D83" s="7">
        <v>1045000</v>
      </c>
      <c r="E83" s="7">
        <v>971900</v>
      </c>
      <c r="F83" s="7">
        <f t="shared" si="3"/>
        <v>2016900</v>
      </c>
      <c r="G83" s="11" t="str">
        <f t="shared" si="4"/>
        <v>No</v>
      </c>
      <c r="H83" s="11" t="str">
        <f t="shared" si="5"/>
        <v>No</v>
      </c>
    </row>
    <row r="84" spans="1:8" x14ac:dyDescent="0.25">
      <c r="A84" s="1" t="s">
        <v>292</v>
      </c>
      <c r="B84" s="1" t="s">
        <v>314</v>
      </c>
      <c r="C84" s="1" t="s">
        <v>357</v>
      </c>
      <c r="D84" s="7">
        <v>950000</v>
      </c>
      <c r="E84" s="7">
        <v>2900000</v>
      </c>
      <c r="F84" s="7">
        <f t="shared" si="3"/>
        <v>3850000</v>
      </c>
      <c r="G84" s="11" t="str">
        <f t="shared" si="4"/>
        <v>No</v>
      </c>
      <c r="H84" s="11" t="str">
        <f t="shared" si="5"/>
        <v>Yes</v>
      </c>
    </row>
    <row r="85" spans="1:8" x14ac:dyDescent="0.25">
      <c r="A85" s="1" t="s">
        <v>93</v>
      </c>
      <c r="B85" s="1" t="s">
        <v>33</v>
      </c>
      <c r="C85" s="1" t="s">
        <v>191</v>
      </c>
      <c r="D85" s="7">
        <v>1100000</v>
      </c>
      <c r="E85" s="7">
        <v>4500000</v>
      </c>
      <c r="F85" s="7">
        <f t="shared" si="3"/>
        <v>5600000</v>
      </c>
      <c r="G85" s="11" t="str">
        <f t="shared" si="4"/>
        <v>No</v>
      </c>
      <c r="H85" s="11" t="str">
        <f t="shared" si="5"/>
        <v>Yes</v>
      </c>
    </row>
    <row r="86" spans="1:8" hidden="1" x14ac:dyDescent="0.25">
      <c r="A86" s="1" t="s">
        <v>94</v>
      </c>
      <c r="B86" s="1" t="s">
        <v>33</v>
      </c>
      <c r="C86" s="1" t="s">
        <v>165</v>
      </c>
      <c r="D86" s="7">
        <v>1144000</v>
      </c>
      <c r="E86" s="7">
        <v>147300</v>
      </c>
      <c r="F86" s="7">
        <f t="shared" si="3"/>
        <v>1291300</v>
      </c>
      <c r="G86" s="11" t="str">
        <f t="shared" si="4"/>
        <v>No</v>
      </c>
      <c r="H86" s="11" t="str">
        <f t="shared" si="5"/>
        <v>No</v>
      </c>
    </row>
    <row r="87" spans="1:8" x14ac:dyDescent="0.25">
      <c r="A87" s="1" t="s">
        <v>95</v>
      </c>
      <c r="B87" s="1" t="s">
        <v>33</v>
      </c>
      <c r="C87" s="1" t="s">
        <v>166</v>
      </c>
      <c r="D87" s="7">
        <v>1075000</v>
      </c>
      <c r="E87" s="7">
        <v>3162500</v>
      </c>
      <c r="F87" s="7">
        <f t="shared" si="3"/>
        <v>4237500</v>
      </c>
      <c r="G87" s="11" t="str">
        <f t="shared" si="4"/>
        <v>No</v>
      </c>
      <c r="H87" s="11" t="str">
        <f t="shared" si="5"/>
        <v>Yes</v>
      </c>
    </row>
    <row r="88" spans="1:8" x14ac:dyDescent="0.25">
      <c r="A88" s="1" t="s">
        <v>269</v>
      </c>
      <c r="B88" s="1" t="s">
        <v>115</v>
      </c>
      <c r="C88" s="1" t="s">
        <v>315</v>
      </c>
      <c r="D88" s="7">
        <v>2769400</v>
      </c>
      <c r="E88" s="7">
        <v>7394200</v>
      </c>
      <c r="F88" s="7">
        <f t="shared" si="3"/>
        <v>10163600</v>
      </c>
      <c r="G88" s="11" t="str">
        <f t="shared" si="4"/>
        <v>No</v>
      </c>
      <c r="H88" s="11" t="str">
        <f t="shared" si="5"/>
        <v>Yes</v>
      </c>
    </row>
    <row r="89" spans="1:8" hidden="1" x14ac:dyDescent="0.25">
      <c r="A89" s="1" t="s">
        <v>14</v>
      </c>
      <c r="B89" s="1" t="s">
        <v>32</v>
      </c>
      <c r="C89" s="1" t="s">
        <v>57</v>
      </c>
      <c r="D89" s="7">
        <v>600000</v>
      </c>
      <c r="E89" s="7">
        <v>1911200</v>
      </c>
      <c r="F89" s="7">
        <f t="shared" si="3"/>
        <v>2511200</v>
      </c>
      <c r="G89" s="11" t="str">
        <f t="shared" si="4"/>
        <v>No</v>
      </c>
      <c r="H89" s="11" t="str">
        <f t="shared" si="5"/>
        <v>No</v>
      </c>
    </row>
    <row r="90" spans="1:8" hidden="1" x14ac:dyDescent="0.25">
      <c r="A90" s="1" t="s">
        <v>468</v>
      </c>
      <c r="B90" s="1" t="s">
        <v>416</v>
      </c>
      <c r="C90" s="1" t="s">
        <v>433</v>
      </c>
      <c r="D90" s="7">
        <v>1080000</v>
      </c>
      <c r="E90" s="7">
        <v>2071400</v>
      </c>
      <c r="F90" s="7">
        <f t="shared" si="3"/>
        <v>3151400</v>
      </c>
      <c r="G90" s="11" t="str">
        <f t="shared" si="4"/>
        <v>No</v>
      </c>
      <c r="H90" s="11" t="str">
        <f t="shared" si="5"/>
        <v>No</v>
      </c>
    </row>
    <row r="91" spans="1:8" hidden="1" x14ac:dyDescent="0.25">
      <c r="A91" s="1" t="s">
        <v>676</v>
      </c>
      <c r="B91" s="1" t="s">
        <v>618</v>
      </c>
      <c r="C91" s="1" t="s">
        <v>745</v>
      </c>
      <c r="D91" s="7">
        <v>1057700</v>
      </c>
      <c r="E91" s="7">
        <v>2142400</v>
      </c>
      <c r="F91" s="7">
        <f t="shared" si="3"/>
        <v>3200100</v>
      </c>
      <c r="G91" s="11" t="str">
        <f t="shared" si="4"/>
        <v>No</v>
      </c>
      <c r="H91" s="11" t="str">
        <f t="shared" si="5"/>
        <v>No</v>
      </c>
    </row>
    <row r="92" spans="1:8" hidden="1" x14ac:dyDescent="0.25">
      <c r="A92" s="1" t="s">
        <v>704</v>
      </c>
      <c r="B92" s="1" t="s">
        <v>718</v>
      </c>
      <c r="C92" s="1" t="s">
        <v>737</v>
      </c>
      <c r="D92" s="7">
        <v>1102500</v>
      </c>
      <c r="E92" s="7">
        <v>1066100</v>
      </c>
      <c r="F92" s="7">
        <f t="shared" si="3"/>
        <v>2168600</v>
      </c>
      <c r="G92" s="11" t="str">
        <f t="shared" si="4"/>
        <v>No</v>
      </c>
      <c r="H92" s="11" t="str">
        <f t="shared" si="5"/>
        <v>No</v>
      </c>
    </row>
    <row r="93" spans="1:8" hidden="1" x14ac:dyDescent="0.25">
      <c r="A93" s="1" t="s">
        <v>83</v>
      </c>
      <c r="B93" s="1" t="s">
        <v>33</v>
      </c>
      <c r="C93" s="1" t="s">
        <v>159</v>
      </c>
      <c r="D93" s="7">
        <v>1019200</v>
      </c>
      <c r="E93" s="7">
        <v>1100000</v>
      </c>
      <c r="F93" s="7">
        <f t="shared" si="3"/>
        <v>2119200</v>
      </c>
      <c r="G93" s="11" t="str">
        <f t="shared" si="4"/>
        <v>No</v>
      </c>
      <c r="H93" s="11" t="str">
        <f t="shared" si="5"/>
        <v>No</v>
      </c>
    </row>
    <row r="94" spans="1:8" hidden="1" x14ac:dyDescent="0.25">
      <c r="A94" s="1" t="s">
        <v>587</v>
      </c>
      <c r="B94" s="1" t="s">
        <v>617</v>
      </c>
      <c r="C94" s="1" t="s">
        <v>632</v>
      </c>
      <c r="D94" s="7">
        <v>1500000</v>
      </c>
      <c r="E94" s="7">
        <v>1417500</v>
      </c>
      <c r="F94" s="7">
        <f t="shared" si="3"/>
        <v>2917500</v>
      </c>
      <c r="G94" s="11" t="str">
        <f t="shared" si="4"/>
        <v>No</v>
      </c>
      <c r="H94" s="11" t="str">
        <f t="shared" si="5"/>
        <v>No</v>
      </c>
    </row>
    <row r="95" spans="1:8" hidden="1" x14ac:dyDescent="0.25">
      <c r="A95" s="1" t="s">
        <v>705</v>
      </c>
      <c r="B95" s="1" t="s">
        <v>718</v>
      </c>
      <c r="C95" s="1" t="s">
        <v>764</v>
      </c>
      <c r="D95" s="7">
        <v>1290400</v>
      </c>
      <c r="E95" s="7">
        <v>0</v>
      </c>
      <c r="F95" s="7">
        <f t="shared" si="3"/>
        <v>1290400</v>
      </c>
      <c r="G95" s="11" t="str">
        <f t="shared" si="4"/>
        <v>No</v>
      </c>
      <c r="H95" s="11" t="str">
        <f t="shared" si="5"/>
        <v>No</v>
      </c>
    </row>
    <row r="96" spans="1:8" hidden="1" x14ac:dyDescent="0.25">
      <c r="A96" s="1" t="s">
        <v>241</v>
      </c>
      <c r="B96" s="1" t="s">
        <v>115</v>
      </c>
      <c r="C96" s="1" t="s">
        <v>264</v>
      </c>
      <c r="D96" s="7">
        <v>296900</v>
      </c>
      <c r="E96" s="7">
        <v>0</v>
      </c>
      <c r="F96" s="7">
        <f t="shared" si="3"/>
        <v>296900</v>
      </c>
      <c r="G96" s="11" t="str">
        <f t="shared" si="4"/>
        <v>Yes</v>
      </c>
      <c r="H96" s="11" t="str">
        <f t="shared" si="5"/>
        <v>No</v>
      </c>
    </row>
    <row r="97" spans="1:8" hidden="1" x14ac:dyDescent="0.25">
      <c r="A97" s="1" t="s">
        <v>500</v>
      </c>
      <c r="B97" s="1" t="s">
        <v>417</v>
      </c>
      <c r="C97" s="1" t="s">
        <v>560</v>
      </c>
      <c r="D97" s="7">
        <v>700400</v>
      </c>
      <c r="E97" s="7">
        <v>245500</v>
      </c>
      <c r="F97" s="7">
        <f t="shared" si="3"/>
        <v>945900</v>
      </c>
      <c r="G97" s="11" t="str">
        <f t="shared" si="4"/>
        <v>Yes</v>
      </c>
      <c r="H97" s="11" t="str">
        <f t="shared" si="5"/>
        <v>No</v>
      </c>
    </row>
    <row r="98" spans="1:8" hidden="1" x14ac:dyDescent="0.25">
      <c r="A98" s="1" t="s">
        <v>678</v>
      </c>
      <c r="B98" s="1" t="s">
        <v>618</v>
      </c>
      <c r="C98" s="1" t="s">
        <v>747</v>
      </c>
      <c r="D98" s="7">
        <v>1030000</v>
      </c>
      <c r="E98" s="7">
        <v>301600</v>
      </c>
      <c r="F98" s="7">
        <f t="shared" si="3"/>
        <v>1331600</v>
      </c>
      <c r="G98" s="11" t="str">
        <f t="shared" si="4"/>
        <v>No</v>
      </c>
      <c r="H98" s="11" t="str">
        <f t="shared" si="5"/>
        <v>No</v>
      </c>
    </row>
    <row r="99" spans="1:8" hidden="1" x14ac:dyDescent="0.25">
      <c r="A99" s="1" t="s">
        <v>272</v>
      </c>
      <c r="B99" s="1" t="s">
        <v>115</v>
      </c>
      <c r="C99" s="1" t="s">
        <v>318</v>
      </c>
      <c r="D99" s="7">
        <v>350000</v>
      </c>
      <c r="E99" s="7">
        <v>80000</v>
      </c>
      <c r="F99" s="7">
        <f t="shared" si="3"/>
        <v>430000</v>
      </c>
      <c r="G99" s="11" t="str">
        <f t="shared" si="4"/>
        <v>Yes</v>
      </c>
      <c r="H99" s="11" t="str">
        <f t="shared" si="5"/>
        <v>No</v>
      </c>
    </row>
    <row r="100" spans="1:8" hidden="1" x14ac:dyDescent="0.25">
      <c r="A100" s="1" t="s">
        <v>399</v>
      </c>
      <c r="B100" s="1" t="s">
        <v>416</v>
      </c>
      <c r="C100" s="1" t="s">
        <v>441</v>
      </c>
      <c r="D100" s="7">
        <v>965000</v>
      </c>
      <c r="E100" s="7">
        <v>0</v>
      </c>
      <c r="F100" s="7">
        <f t="shared" si="3"/>
        <v>965000</v>
      </c>
      <c r="G100" s="11" t="str">
        <f t="shared" si="4"/>
        <v>Yes</v>
      </c>
      <c r="H100" s="11" t="str">
        <f t="shared" si="5"/>
        <v>No</v>
      </c>
    </row>
    <row r="101" spans="1:8" x14ac:dyDescent="0.25">
      <c r="A101" s="1" t="s">
        <v>511</v>
      </c>
      <c r="B101" s="1" t="s">
        <v>417</v>
      </c>
      <c r="C101" s="1" t="s">
        <v>543</v>
      </c>
      <c r="D101" s="7">
        <v>1075000</v>
      </c>
      <c r="E101" s="7">
        <v>3560400</v>
      </c>
      <c r="F101" s="7">
        <f t="shared" si="3"/>
        <v>4635400</v>
      </c>
      <c r="G101" s="11" t="str">
        <f t="shared" si="4"/>
        <v>No</v>
      </c>
      <c r="H101" s="11" t="str">
        <f t="shared" si="5"/>
        <v>Yes</v>
      </c>
    </row>
    <row r="102" spans="1:8" hidden="1" x14ac:dyDescent="0.25">
      <c r="A102" s="1" t="s">
        <v>513</v>
      </c>
      <c r="B102" s="1" t="s">
        <v>417</v>
      </c>
      <c r="C102" s="1" t="s">
        <v>544</v>
      </c>
      <c r="D102" s="7">
        <v>1058300</v>
      </c>
      <c r="E102" s="7">
        <v>2032000</v>
      </c>
      <c r="F102" s="7">
        <f t="shared" si="3"/>
        <v>3090300</v>
      </c>
      <c r="G102" s="11" t="str">
        <f t="shared" si="4"/>
        <v>No</v>
      </c>
      <c r="H102" s="11" t="str">
        <f t="shared" si="5"/>
        <v>No</v>
      </c>
    </row>
    <row r="103" spans="1:8" hidden="1" x14ac:dyDescent="0.25">
      <c r="A103" s="1" t="s">
        <v>489</v>
      </c>
      <c r="B103" s="1" t="s">
        <v>417</v>
      </c>
      <c r="C103" s="1" t="s">
        <v>564</v>
      </c>
      <c r="D103" s="7">
        <v>1210000</v>
      </c>
      <c r="E103" s="7">
        <v>1064800</v>
      </c>
      <c r="F103" s="7">
        <f t="shared" si="3"/>
        <v>2274800</v>
      </c>
      <c r="G103" s="11" t="str">
        <f t="shared" si="4"/>
        <v>No</v>
      </c>
      <c r="H103" s="11" t="str">
        <f t="shared" si="5"/>
        <v>No</v>
      </c>
    </row>
    <row r="104" spans="1:8" hidden="1" x14ac:dyDescent="0.25">
      <c r="A104" s="1" t="s">
        <v>597</v>
      </c>
      <c r="B104" s="1" t="s">
        <v>617</v>
      </c>
      <c r="C104" s="1" t="s">
        <v>640</v>
      </c>
      <c r="D104" s="7">
        <v>700000</v>
      </c>
      <c r="E104" s="7">
        <v>1700000</v>
      </c>
      <c r="F104" s="7">
        <f t="shared" si="3"/>
        <v>2400000</v>
      </c>
      <c r="G104" s="11" t="str">
        <f t="shared" si="4"/>
        <v>No</v>
      </c>
      <c r="H104" s="11" t="str">
        <f t="shared" si="5"/>
        <v>No</v>
      </c>
    </row>
    <row r="105" spans="1:8" x14ac:dyDescent="0.25">
      <c r="A105" s="1" t="s">
        <v>273</v>
      </c>
      <c r="B105" s="1" t="s">
        <v>115</v>
      </c>
      <c r="C105" s="1" t="s">
        <v>319</v>
      </c>
      <c r="D105" s="7">
        <v>1400000</v>
      </c>
      <c r="E105" s="7">
        <v>2350000</v>
      </c>
      <c r="F105" s="7">
        <f t="shared" si="3"/>
        <v>3750000</v>
      </c>
      <c r="G105" s="11" t="str">
        <f t="shared" si="4"/>
        <v>No</v>
      </c>
      <c r="H105" s="11" t="str">
        <f t="shared" si="5"/>
        <v>Yes</v>
      </c>
    </row>
    <row r="106" spans="1:8" hidden="1" x14ac:dyDescent="0.25">
      <c r="A106" s="1" t="s">
        <v>96</v>
      </c>
      <c r="B106" s="1" t="s">
        <v>33</v>
      </c>
      <c r="C106" s="1" t="s">
        <v>192</v>
      </c>
      <c r="D106" s="7">
        <v>850000</v>
      </c>
      <c r="E106" s="7">
        <v>1515400</v>
      </c>
      <c r="F106" s="7">
        <f t="shared" si="3"/>
        <v>2365400</v>
      </c>
      <c r="G106" s="11" t="str">
        <f t="shared" si="4"/>
        <v>No</v>
      </c>
      <c r="H106" s="11" t="str">
        <f t="shared" si="5"/>
        <v>No</v>
      </c>
    </row>
    <row r="107" spans="1:8" x14ac:dyDescent="0.25">
      <c r="A107" s="1" t="s">
        <v>514</v>
      </c>
      <c r="B107" s="1" t="s">
        <v>417</v>
      </c>
      <c r="C107" s="1" t="s">
        <v>557</v>
      </c>
      <c r="D107" s="7">
        <v>1100000</v>
      </c>
      <c r="E107" s="7">
        <v>3267300</v>
      </c>
      <c r="F107" s="7">
        <f t="shared" si="3"/>
        <v>4367300</v>
      </c>
      <c r="G107" s="11" t="str">
        <f t="shared" si="4"/>
        <v>No</v>
      </c>
      <c r="H107" s="11" t="str">
        <f t="shared" si="5"/>
        <v>Yes</v>
      </c>
    </row>
    <row r="108" spans="1:8" hidden="1" x14ac:dyDescent="0.25">
      <c r="A108" s="1" t="s">
        <v>392</v>
      </c>
      <c r="B108" s="1" t="s">
        <v>416</v>
      </c>
      <c r="C108" s="1" t="s">
        <v>437</v>
      </c>
      <c r="D108" s="7">
        <v>1023100</v>
      </c>
      <c r="E108" s="7">
        <v>2000000</v>
      </c>
      <c r="F108" s="7">
        <f t="shared" si="3"/>
        <v>3023100</v>
      </c>
      <c r="G108" s="11" t="str">
        <f t="shared" si="4"/>
        <v>No</v>
      </c>
      <c r="H108" s="11" t="str">
        <f t="shared" si="5"/>
        <v>No</v>
      </c>
    </row>
    <row r="109" spans="1:8" x14ac:dyDescent="0.25">
      <c r="A109" s="1" t="s">
        <v>77</v>
      </c>
      <c r="B109" s="1" t="s">
        <v>33</v>
      </c>
      <c r="C109" s="1" t="s">
        <v>156</v>
      </c>
      <c r="D109" s="7">
        <v>1300000</v>
      </c>
      <c r="E109" s="7">
        <v>2350900</v>
      </c>
      <c r="F109" s="7">
        <f t="shared" si="3"/>
        <v>3650900</v>
      </c>
      <c r="G109" s="11" t="str">
        <f t="shared" si="4"/>
        <v>No</v>
      </c>
      <c r="H109" s="11" t="str">
        <f t="shared" si="5"/>
        <v>Yes</v>
      </c>
    </row>
    <row r="110" spans="1:8" x14ac:dyDescent="0.25">
      <c r="A110" s="1" t="s">
        <v>515</v>
      </c>
      <c r="B110" s="1" t="s">
        <v>417</v>
      </c>
      <c r="C110" s="1" t="s">
        <v>545</v>
      </c>
      <c r="D110" s="7">
        <v>1435500</v>
      </c>
      <c r="E110" s="7">
        <v>3588900</v>
      </c>
      <c r="F110" s="7">
        <f t="shared" si="3"/>
        <v>5024400</v>
      </c>
      <c r="G110" s="11" t="str">
        <f t="shared" si="4"/>
        <v>No</v>
      </c>
      <c r="H110" s="11" t="str">
        <f t="shared" si="5"/>
        <v>Yes</v>
      </c>
    </row>
    <row r="111" spans="1:8" hidden="1" x14ac:dyDescent="0.25">
      <c r="A111" s="1" t="s">
        <v>675</v>
      </c>
      <c r="B111" s="1" t="s">
        <v>618</v>
      </c>
      <c r="C111" s="1" t="s">
        <v>721</v>
      </c>
      <c r="D111" s="7">
        <v>931700</v>
      </c>
      <c r="E111" s="7">
        <v>0</v>
      </c>
      <c r="F111" s="7">
        <f t="shared" si="3"/>
        <v>931700</v>
      </c>
      <c r="G111" s="11" t="str">
        <f t="shared" si="4"/>
        <v>Yes</v>
      </c>
      <c r="H111" s="11" t="str">
        <f t="shared" si="5"/>
        <v>No</v>
      </c>
    </row>
    <row r="112" spans="1:8" x14ac:dyDescent="0.25">
      <c r="A112" s="1" t="s">
        <v>591</v>
      </c>
      <c r="B112" s="1" t="s">
        <v>617</v>
      </c>
      <c r="C112" s="1" t="s">
        <v>635</v>
      </c>
      <c r="D112" s="7">
        <v>1400000</v>
      </c>
      <c r="E112" s="7">
        <v>3000600</v>
      </c>
      <c r="F112" s="7">
        <f t="shared" si="3"/>
        <v>4400600</v>
      </c>
      <c r="G112" s="11" t="str">
        <f t="shared" si="4"/>
        <v>No</v>
      </c>
      <c r="H112" s="11" t="str">
        <f t="shared" si="5"/>
        <v>Yes</v>
      </c>
    </row>
    <row r="113" spans="1:8" hidden="1" x14ac:dyDescent="0.25">
      <c r="A113" s="1" t="s">
        <v>228</v>
      </c>
      <c r="B113" s="1" t="s">
        <v>115</v>
      </c>
      <c r="C113" s="1" t="s">
        <v>135</v>
      </c>
      <c r="D113" s="7">
        <v>810000</v>
      </c>
      <c r="E113" s="7">
        <v>196300</v>
      </c>
      <c r="F113" s="7">
        <f t="shared" si="3"/>
        <v>1006300</v>
      </c>
      <c r="G113" s="11" t="str">
        <f t="shared" si="4"/>
        <v>Yes</v>
      </c>
      <c r="H113" s="11" t="str">
        <f t="shared" si="5"/>
        <v>No</v>
      </c>
    </row>
    <row r="114" spans="1:8" x14ac:dyDescent="0.25">
      <c r="A114" s="1" t="s">
        <v>222</v>
      </c>
      <c r="B114" s="1" t="s">
        <v>115</v>
      </c>
      <c r="C114" s="1" t="s">
        <v>131</v>
      </c>
      <c r="D114" s="7">
        <v>2291600</v>
      </c>
      <c r="E114" s="7">
        <v>3500000</v>
      </c>
      <c r="F114" s="7">
        <f t="shared" si="3"/>
        <v>5791600</v>
      </c>
      <c r="G114" s="11" t="str">
        <f t="shared" si="4"/>
        <v>No</v>
      </c>
      <c r="H114" s="11" t="str">
        <f t="shared" si="5"/>
        <v>Yes</v>
      </c>
    </row>
    <row r="115" spans="1:8" x14ac:dyDescent="0.25">
      <c r="A115" s="1" t="s">
        <v>375</v>
      </c>
      <c r="B115" s="1" t="s">
        <v>314</v>
      </c>
      <c r="C115" s="1" t="s">
        <v>425</v>
      </c>
      <c r="D115" s="7">
        <v>1000000</v>
      </c>
      <c r="E115" s="7">
        <v>4750000</v>
      </c>
      <c r="F115" s="7">
        <f t="shared" si="3"/>
        <v>5750000</v>
      </c>
      <c r="G115" s="11" t="str">
        <f t="shared" si="4"/>
        <v>No</v>
      </c>
      <c r="H115" s="11" t="str">
        <f t="shared" si="5"/>
        <v>Yes</v>
      </c>
    </row>
    <row r="116" spans="1:8" hidden="1" x14ac:dyDescent="0.25">
      <c r="A116" s="1" t="s">
        <v>271</v>
      </c>
      <c r="B116" s="1" t="s">
        <v>115</v>
      </c>
      <c r="C116" s="1" t="s">
        <v>317</v>
      </c>
      <c r="D116" s="7">
        <v>600000</v>
      </c>
      <c r="E116" s="7">
        <v>0</v>
      </c>
      <c r="F116" s="7">
        <f t="shared" si="3"/>
        <v>600000</v>
      </c>
      <c r="G116" s="11" t="str">
        <f t="shared" si="4"/>
        <v>Yes</v>
      </c>
      <c r="H116" s="11" t="str">
        <f t="shared" si="5"/>
        <v>No</v>
      </c>
    </row>
    <row r="117" spans="1:8" x14ac:dyDescent="0.25">
      <c r="A117" s="1" t="s">
        <v>274</v>
      </c>
      <c r="B117" s="1" t="s">
        <v>115</v>
      </c>
      <c r="C117" s="1" t="s">
        <v>320</v>
      </c>
      <c r="D117" s="7">
        <v>2000000</v>
      </c>
      <c r="E117" s="7">
        <v>13945500</v>
      </c>
      <c r="F117" s="7">
        <f t="shared" si="3"/>
        <v>15945500</v>
      </c>
      <c r="G117" s="11" t="str">
        <f t="shared" si="4"/>
        <v>No</v>
      </c>
      <c r="H117" s="11" t="str">
        <f t="shared" si="5"/>
        <v>Yes</v>
      </c>
    </row>
    <row r="118" spans="1:8" x14ac:dyDescent="0.25">
      <c r="A118" s="1" t="s">
        <v>715</v>
      </c>
      <c r="B118" s="1" t="s">
        <v>718</v>
      </c>
      <c r="C118" s="1" t="s">
        <v>758</v>
      </c>
      <c r="D118" s="7">
        <v>1191700</v>
      </c>
      <c r="E118" s="7">
        <v>2355000</v>
      </c>
      <c r="F118" s="7">
        <f t="shared" si="3"/>
        <v>3546700</v>
      </c>
      <c r="G118" s="11" t="str">
        <f t="shared" si="4"/>
        <v>No</v>
      </c>
      <c r="H118" s="11" t="str">
        <f t="shared" si="5"/>
        <v>Yes</v>
      </c>
    </row>
    <row r="119" spans="1:8" hidden="1" x14ac:dyDescent="0.25">
      <c r="A119" s="1" t="s">
        <v>508</v>
      </c>
      <c r="B119" s="1" t="s">
        <v>417</v>
      </c>
      <c r="C119" s="1" t="s">
        <v>561</v>
      </c>
      <c r="D119" s="7">
        <v>985600</v>
      </c>
      <c r="E119" s="7">
        <v>0</v>
      </c>
      <c r="F119" s="7">
        <f t="shared" si="3"/>
        <v>985600</v>
      </c>
      <c r="G119" s="11" t="str">
        <f t="shared" si="4"/>
        <v>Yes</v>
      </c>
      <c r="H119" s="11" t="str">
        <f t="shared" si="5"/>
        <v>No</v>
      </c>
    </row>
    <row r="120" spans="1:8" hidden="1" x14ac:dyDescent="0.25">
      <c r="A120" s="1" t="s">
        <v>516</v>
      </c>
      <c r="B120" s="1" t="s">
        <v>417</v>
      </c>
      <c r="C120" s="1" t="s">
        <v>556</v>
      </c>
      <c r="D120" s="7">
        <v>767500</v>
      </c>
      <c r="E120" s="7">
        <v>1000000</v>
      </c>
      <c r="F120" s="7">
        <f t="shared" si="3"/>
        <v>1767500</v>
      </c>
      <c r="G120" s="11" t="str">
        <f t="shared" si="4"/>
        <v>No</v>
      </c>
      <c r="H120" s="11" t="str">
        <f t="shared" si="5"/>
        <v>No</v>
      </c>
    </row>
    <row r="121" spans="1:8" hidden="1" x14ac:dyDescent="0.25">
      <c r="A121" s="1" t="s">
        <v>9</v>
      </c>
      <c r="B121" s="1" t="s">
        <v>32</v>
      </c>
      <c r="C121" s="1" t="s">
        <v>42</v>
      </c>
      <c r="D121" s="7">
        <v>1641700</v>
      </c>
      <c r="E121" s="7">
        <v>0</v>
      </c>
      <c r="F121" s="7">
        <f t="shared" si="3"/>
        <v>1641700</v>
      </c>
      <c r="G121" s="11" t="str">
        <f t="shared" si="4"/>
        <v>No</v>
      </c>
      <c r="H121" s="11" t="str">
        <f t="shared" si="5"/>
        <v>No</v>
      </c>
    </row>
    <row r="122" spans="1:8" hidden="1" x14ac:dyDescent="0.25">
      <c r="A122" s="1" t="s">
        <v>200</v>
      </c>
      <c r="B122" s="1" t="s">
        <v>33</v>
      </c>
      <c r="C122" s="1" t="s">
        <v>164</v>
      </c>
      <c r="D122" s="7">
        <v>867300</v>
      </c>
      <c r="E122" s="7">
        <v>1643200</v>
      </c>
      <c r="F122" s="7">
        <f t="shared" si="3"/>
        <v>2510500</v>
      </c>
      <c r="G122" s="11" t="str">
        <f t="shared" si="4"/>
        <v>No</v>
      </c>
      <c r="H122" s="11" t="str">
        <f t="shared" si="5"/>
        <v>No</v>
      </c>
    </row>
    <row r="123" spans="1:8" hidden="1" x14ac:dyDescent="0.25">
      <c r="A123" s="1" t="s">
        <v>716</v>
      </c>
      <c r="B123" s="1" t="s">
        <v>718</v>
      </c>
      <c r="C123" s="1" t="s">
        <v>759</v>
      </c>
      <c r="D123" s="7">
        <v>1186500</v>
      </c>
      <c r="E123" s="7">
        <v>1500000</v>
      </c>
      <c r="F123" s="7">
        <f t="shared" si="3"/>
        <v>2686500</v>
      </c>
      <c r="G123" s="11" t="str">
        <f t="shared" si="4"/>
        <v>No</v>
      </c>
      <c r="H123" s="11" t="str">
        <f t="shared" si="5"/>
        <v>No</v>
      </c>
    </row>
    <row r="124" spans="1:8" hidden="1" x14ac:dyDescent="0.25">
      <c r="A124" s="1" t="s">
        <v>15</v>
      </c>
      <c r="B124" s="1" t="s">
        <v>32</v>
      </c>
      <c r="C124" s="1" t="s">
        <v>58</v>
      </c>
      <c r="D124" s="7">
        <v>1369500</v>
      </c>
      <c r="E124" s="7">
        <v>1732000</v>
      </c>
      <c r="F124" s="7">
        <f t="shared" si="3"/>
        <v>3101500</v>
      </c>
      <c r="G124" s="11" t="str">
        <f t="shared" si="4"/>
        <v>No</v>
      </c>
      <c r="H124" s="11" t="str">
        <f t="shared" si="5"/>
        <v>No</v>
      </c>
    </row>
    <row r="125" spans="1:8" hidden="1" x14ac:dyDescent="0.25">
      <c r="A125" s="1" t="s">
        <v>766</v>
      </c>
      <c r="B125" s="1" t="s">
        <v>718</v>
      </c>
      <c r="C125" s="1" t="s">
        <v>769</v>
      </c>
      <c r="D125" s="7">
        <v>0</v>
      </c>
      <c r="E125" s="7">
        <v>0</v>
      </c>
      <c r="F125" s="7">
        <f t="shared" si="3"/>
        <v>0</v>
      </c>
      <c r="G125" s="11" t="str">
        <f t="shared" si="4"/>
        <v>Yes</v>
      </c>
      <c r="H125" s="11" t="str">
        <f t="shared" si="5"/>
        <v>No</v>
      </c>
    </row>
    <row r="126" spans="1:8" hidden="1" x14ac:dyDescent="0.25">
      <c r="A126" s="1" t="s">
        <v>16</v>
      </c>
      <c r="B126" s="1" t="s">
        <v>32</v>
      </c>
      <c r="C126" s="1" t="s">
        <v>44</v>
      </c>
      <c r="D126" s="7">
        <v>1131200</v>
      </c>
      <c r="E126" s="7">
        <v>925000</v>
      </c>
      <c r="F126" s="7">
        <f t="shared" si="3"/>
        <v>2056200</v>
      </c>
      <c r="G126" s="11" t="str">
        <f t="shared" si="4"/>
        <v>No</v>
      </c>
      <c r="H126" s="11" t="str">
        <f t="shared" si="5"/>
        <v>No</v>
      </c>
    </row>
    <row r="127" spans="1:8" hidden="1" x14ac:dyDescent="0.25">
      <c r="A127" s="1" t="s">
        <v>71</v>
      </c>
      <c r="B127" s="1" t="s">
        <v>33</v>
      </c>
      <c r="C127" s="1" t="s">
        <v>151</v>
      </c>
      <c r="D127" s="7">
        <v>1096200</v>
      </c>
      <c r="E127" s="7">
        <v>0</v>
      </c>
      <c r="F127" s="7">
        <f t="shared" si="3"/>
        <v>1096200</v>
      </c>
      <c r="G127" s="11" t="str">
        <f t="shared" si="4"/>
        <v>Yes</v>
      </c>
      <c r="H127" s="11" t="str">
        <f t="shared" si="5"/>
        <v>No</v>
      </c>
    </row>
    <row r="128" spans="1:8" hidden="1" x14ac:dyDescent="0.25">
      <c r="A128" s="1" t="s">
        <v>567</v>
      </c>
      <c r="B128" s="1" t="s">
        <v>417</v>
      </c>
      <c r="C128" s="1" t="s">
        <v>651</v>
      </c>
      <c r="D128" s="7">
        <v>1132500</v>
      </c>
      <c r="E128" s="7">
        <v>320000</v>
      </c>
      <c r="F128" s="7">
        <f t="shared" si="3"/>
        <v>1452500</v>
      </c>
      <c r="G128" s="11" t="str">
        <f t="shared" si="4"/>
        <v>No</v>
      </c>
      <c r="H128" s="11" t="str">
        <f t="shared" si="5"/>
        <v>No</v>
      </c>
    </row>
    <row r="129" spans="1:8" hidden="1" x14ac:dyDescent="0.25">
      <c r="A129" s="1" t="s">
        <v>275</v>
      </c>
      <c r="B129" s="1" t="s">
        <v>115</v>
      </c>
      <c r="C129" s="1" t="s">
        <v>321</v>
      </c>
      <c r="D129" s="7">
        <v>879800</v>
      </c>
      <c r="E129" s="7">
        <v>500000</v>
      </c>
      <c r="F129" s="7">
        <f t="shared" si="3"/>
        <v>1379800</v>
      </c>
      <c r="G129" s="11" t="str">
        <f t="shared" si="4"/>
        <v>No</v>
      </c>
      <c r="H129" s="11" t="str">
        <f t="shared" si="5"/>
        <v>No</v>
      </c>
    </row>
    <row r="130" spans="1:8" hidden="1" x14ac:dyDescent="0.25">
      <c r="A130" s="1" t="s">
        <v>17</v>
      </c>
      <c r="B130" s="1" t="s">
        <v>32</v>
      </c>
      <c r="C130" s="1" t="s">
        <v>59</v>
      </c>
      <c r="D130" s="7">
        <v>1000000</v>
      </c>
      <c r="E130" s="7">
        <v>1397000</v>
      </c>
      <c r="F130" s="7">
        <f t="shared" ref="F130:F193" si="6">D130+E130</f>
        <v>2397000</v>
      </c>
      <c r="G130" s="11" t="str">
        <f t="shared" ref="G130:G193" si="7">IF(F130&lt;=PERCENTILE($F$2:$F$382,0.25),"Yes","No")</f>
        <v>No</v>
      </c>
      <c r="H130" s="11" t="str">
        <f t="shared" ref="H130:H193" si="8">IF(F130&gt;=PERCENTILE($F$2:$F$382,0.75),"Yes","No")</f>
        <v>No</v>
      </c>
    </row>
    <row r="131" spans="1:8" hidden="1" x14ac:dyDescent="0.25">
      <c r="A131" s="1" t="s">
        <v>767</v>
      </c>
      <c r="B131" s="1" t="s">
        <v>718</v>
      </c>
      <c r="C131" s="1" t="s">
        <v>771</v>
      </c>
      <c r="D131" s="7">
        <v>892500</v>
      </c>
      <c r="E131" s="7">
        <v>1050000</v>
      </c>
      <c r="F131" s="7">
        <f t="shared" si="6"/>
        <v>1942500</v>
      </c>
      <c r="G131" s="11" t="str">
        <f t="shared" si="7"/>
        <v>No</v>
      </c>
      <c r="H131" s="11" t="str">
        <f t="shared" si="8"/>
        <v>No</v>
      </c>
    </row>
    <row r="132" spans="1:8" hidden="1" x14ac:dyDescent="0.25">
      <c r="A132" s="1" t="s">
        <v>600</v>
      </c>
      <c r="B132" s="1" t="s">
        <v>617</v>
      </c>
      <c r="C132" s="1" t="s">
        <v>664</v>
      </c>
      <c r="D132" s="7">
        <v>1037500</v>
      </c>
      <c r="E132" s="7">
        <v>1186400</v>
      </c>
      <c r="F132" s="7">
        <f t="shared" si="6"/>
        <v>2223900</v>
      </c>
      <c r="G132" s="11" t="str">
        <f t="shared" si="7"/>
        <v>No</v>
      </c>
      <c r="H132" s="11" t="str">
        <f t="shared" si="8"/>
        <v>No</v>
      </c>
    </row>
    <row r="133" spans="1:8" hidden="1" x14ac:dyDescent="0.25">
      <c r="A133" s="1" t="s">
        <v>679</v>
      </c>
      <c r="B133" s="1" t="s">
        <v>618</v>
      </c>
      <c r="C133" s="1" t="s">
        <v>722</v>
      </c>
      <c r="D133" s="7">
        <v>1000000</v>
      </c>
      <c r="E133" s="7">
        <v>1388600</v>
      </c>
      <c r="F133" s="7">
        <f t="shared" si="6"/>
        <v>2388600</v>
      </c>
      <c r="G133" s="11" t="str">
        <f t="shared" si="7"/>
        <v>No</v>
      </c>
      <c r="H133" s="11" t="str">
        <f t="shared" si="8"/>
        <v>No</v>
      </c>
    </row>
    <row r="134" spans="1:8" x14ac:dyDescent="0.25">
      <c r="A134" s="1" t="s">
        <v>498</v>
      </c>
      <c r="B134" s="1" t="s">
        <v>417</v>
      </c>
      <c r="C134" s="1" t="s">
        <v>533</v>
      </c>
      <c r="D134" s="7">
        <v>950000</v>
      </c>
      <c r="E134" s="7">
        <v>2585000</v>
      </c>
      <c r="F134" s="7">
        <f t="shared" si="6"/>
        <v>3535000</v>
      </c>
      <c r="G134" s="11" t="str">
        <f t="shared" si="7"/>
        <v>No</v>
      </c>
      <c r="H134" s="11" t="str">
        <f t="shared" si="8"/>
        <v>Yes</v>
      </c>
    </row>
    <row r="135" spans="1:8" x14ac:dyDescent="0.25">
      <c r="A135" s="1" t="s">
        <v>568</v>
      </c>
      <c r="B135" s="1" t="s">
        <v>417</v>
      </c>
      <c r="C135" s="1" t="s">
        <v>619</v>
      </c>
      <c r="D135" s="7">
        <v>1200000</v>
      </c>
      <c r="E135" s="7">
        <v>3000000</v>
      </c>
      <c r="F135" s="7">
        <f t="shared" si="6"/>
        <v>4200000</v>
      </c>
      <c r="G135" s="11" t="str">
        <f t="shared" si="7"/>
        <v>No</v>
      </c>
      <c r="H135" s="11" t="str">
        <f t="shared" si="8"/>
        <v>Yes</v>
      </c>
    </row>
    <row r="136" spans="1:8" hidden="1" x14ac:dyDescent="0.25">
      <c r="A136" s="1" t="s">
        <v>711</v>
      </c>
      <c r="B136" s="1" t="s">
        <v>718</v>
      </c>
      <c r="C136" s="1" t="s">
        <v>755</v>
      </c>
      <c r="D136" s="7">
        <v>1273500</v>
      </c>
      <c r="E136" s="7">
        <v>2169700</v>
      </c>
      <c r="F136" s="7">
        <f t="shared" si="6"/>
        <v>3443200</v>
      </c>
      <c r="G136" s="11" t="str">
        <f t="shared" si="7"/>
        <v>No</v>
      </c>
      <c r="H136" s="11" t="str">
        <f t="shared" si="8"/>
        <v>No</v>
      </c>
    </row>
    <row r="137" spans="1:8" hidden="1" x14ac:dyDescent="0.25">
      <c r="A137" s="1" t="s">
        <v>596</v>
      </c>
      <c r="B137" s="1" t="s">
        <v>617</v>
      </c>
      <c r="C137" s="1" t="s">
        <v>639</v>
      </c>
      <c r="D137" s="7">
        <v>940000</v>
      </c>
      <c r="E137" s="7">
        <v>2000000</v>
      </c>
      <c r="F137" s="7">
        <f t="shared" si="6"/>
        <v>2940000</v>
      </c>
      <c r="G137" s="11" t="str">
        <f t="shared" si="7"/>
        <v>No</v>
      </c>
      <c r="H137" s="11" t="str">
        <f t="shared" si="8"/>
        <v>No</v>
      </c>
    </row>
    <row r="138" spans="1:8" x14ac:dyDescent="0.25">
      <c r="A138" s="1" t="s">
        <v>97</v>
      </c>
      <c r="B138" s="1" t="s">
        <v>33</v>
      </c>
      <c r="C138" s="1" t="s">
        <v>167</v>
      </c>
      <c r="D138" s="7">
        <v>1500000</v>
      </c>
      <c r="E138" s="7">
        <v>3074500</v>
      </c>
      <c r="F138" s="7">
        <f t="shared" si="6"/>
        <v>4574500</v>
      </c>
      <c r="G138" s="11" t="str">
        <f t="shared" si="7"/>
        <v>No</v>
      </c>
      <c r="H138" s="11" t="str">
        <f t="shared" si="8"/>
        <v>Yes</v>
      </c>
    </row>
    <row r="139" spans="1:8" hidden="1" x14ac:dyDescent="0.25">
      <c r="A139" s="1" t="s">
        <v>768</v>
      </c>
      <c r="B139" s="1" t="s">
        <v>718</v>
      </c>
      <c r="C139" s="1" t="s">
        <v>770</v>
      </c>
      <c r="D139" s="7">
        <v>1474400</v>
      </c>
      <c r="E139" s="7">
        <v>1835200</v>
      </c>
      <c r="F139" s="7">
        <f t="shared" si="6"/>
        <v>3309600</v>
      </c>
      <c r="G139" s="11" t="str">
        <f t="shared" si="7"/>
        <v>No</v>
      </c>
      <c r="H139" s="11" t="str">
        <f t="shared" si="8"/>
        <v>No</v>
      </c>
    </row>
    <row r="140" spans="1:8" x14ac:dyDescent="0.25">
      <c r="A140" s="1" t="s">
        <v>569</v>
      </c>
      <c r="B140" s="1" t="s">
        <v>417</v>
      </c>
      <c r="C140" s="1" t="s">
        <v>620</v>
      </c>
      <c r="D140" s="7">
        <v>110000</v>
      </c>
      <c r="E140" s="7">
        <v>5815800</v>
      </c>
      <c r="F140" s="7">
        <f t="shared" si="6"/>
        <v>5925800</v>
      </c>
      <c r="G140" s="11" t="str">
        <f t="shared" si="7"/>
        <v>No</v>
      </c>
      <c r="H140" s="11" t="str">
        <f t="shared" si="8"/>
        <v>Yes</v>
      </c>
    </row>
    <row r="141" spans="1:8" hidden="1" x14ac:dyDescent="0.25">
      <c r="A141" s="1" t="s">
        <v>395</v>
      </c>
      <c r="B141" s="1" t="s">
        <v>416</v>
      </c>
      <c r="C141" s="1" t="s">
        <v>439</v>
      </c>
      <c r="D141" s="7">
        <v>941800</v>
      </c>
      <c r="E141" s="7">
        <v>2450500</v>
      </c>
      <c r="F141" s="7">
        <f t="shared" si="6"/>
        <v>3392300</v>
      </c>
      <c r="G141" s="11" t="str">
        <f t="shared" si="7"/>
        <v>No</v>
      </c>
      <c r="H141" s="11" t="str">
        <f t="shared" si="8"/>
        <v>No</v>
      </c>
    </row>
    <row r="142" spans="1:8" x14ac:dyDescent="0.25">
      <c r="A142" s="1" t="s">
        <v>583</v>
      </c>
      <c r="B142" s="1" t="s">
        <v>617</v>
      </c>
      <c r="C142" s="1" t="s">
        <v>628</v>
      </c>
      <c r="D142" s="7">
        <v>1870000</v>
      </c>
      <c r="E142" s="7">
        <v>4000000</v>
      </c>
      <c r="F142" s="7">
        <f t="shared" si="6"/>
        <v>5870000</v>
      </c>
      <c r="G142" s="11" t="str">
        <f t="shared" si="7"/>
        <v>No</v>
      </c>
      <c r="H142" s="11" t="str">
        <f t="shared" si="8"/>
        <v>Yes</v>
      </c>
    </row>
    <row r="143" spans="1:8" hidden="1" x14ac:dyDescent="0.25">
      <c r="A143" s="1" t="s">
        <v>276</v>
      </c>
      <c r="B143" s="1" t="s">
        <v>115</v>
      </c>
      <c r="C143" s="1" t="s">
        <v>322</v>
      </c>
      <c r="D143" s="7">
        <v>878500</v>
      </c>
      <c r="E143" s="7">
        <v>533200</v>
      </c>
      <c r="F143" s="7">
        <f t="shared" si="6"/>
        <v>1411700</v>
      </c>
      <c r="G143" s="11" t="str">
        <f t="shared" si="7"/>
        <v>No</v>
      </c>
      <c r="H143" s="11" t="str">
        <f t="shared" si="8"/>
        <v>No</v>
      </c>
    </row>
    <row r="144" spans="1:8" x14ac:dyDescent="0.25">
      <c r="A144" s="1" t="s">
        <v>81</v>
      </c>
      <c r="B144" s="1" t="s">
        <v>33</v>
      </c>
      <c r="C144" s="1" t="s">
        <v>185</v>
      </c>
      <c r="D144" s="7">
        <v>1500000</v>
      </c>
      <c r="E144" s="7">
        <v>3075000</v>
      </c>
      <c r="F144" s="7">
        <f t="shared" si="6"/>
        <v>4575000</v>
      </c>
      <c r="G144" s="11" t="str">
        <f t="shared" si="7"/>
        <v>No</v>
      </c>
      <c r="H144" s="11" t="str">
        <f t="shared" si="8"/>
        <v>Yes</v>
      </c>
    </row>
    <row r="145" spans="1:8" hidden="1" x14ac:dyDescent="0.25">
      <c r="A145" s="1" t="s">
        <v>376</v>
      </c>
      <c r="B145" s="1" t="s">
        <v>314</v>
      </c>
      <c r="C145" s="1" t="s">
        <v>426</v>
      </c>
      <c r="D145" s="7">
        <v>900000</v>
      </c>
      <c r="E145" s="7">
        <v>0</v>
      </c>
      <c r="F145" s="7">
        <f t="shared" si="6"/>
        <v>900000</v>
      </c>
      <c r="G145" s="11" t="str">
        <f t="shared" si="7"/>
        <v>Yes</v>
      </c>
      <c r="H145" s="11" t="str">
        <f t="shared" si="8"/>
        <v>No</v>
      </c>
    </row>
    <row r="146" spans="1:8" x14ac:dyDescent="0.25">
      <c r="A146" s="1" t="s">
        <v>710</v>
      </c>
      <c r="B146" s="1" t="s">
        <v>718</v>
      </c>
      <c r="C146" s="1" t="s">
        <v>754</v>
      </c>
      <c r="D146" s="7">
        <v>1329400</v>
      </c>
      <c r="E146" s="7">
        <v>2305400</v>
      </c>
      <c r="F146" s="7">
        <f t="shared" si="6"/>
        <v>3634800</v>
      </c>
      <c r="G146" s="11" t="str">
        <f t="shared" si="7"/>
        <v>No</v>
      </c>
      <c r="H146" s="11" t="str">
        <f t="shared" si="8"/>
        <v>Yes</v>
      </c>
    </row>
    <row r="147" spans="1:8" x14ac:dyDescent="0.25">
      <c r="A147" s="1" t="s">
        <v>570</v>
      </c>
      <c r="B147" s="1" t="s">
        <v>417</v>
      </c>
      <c r="C147" s="1" t="s">
        <v>652</v>
      </c>
      <c r="D147" s="7">
        <v>1232300</v>
      </c>
      <c r="E147" s="7">
        <v>3073200</v>
      </c>
      <c r="F147" s="7">
        <f t="shared" si="6"/>
        <v>4305500</v>
      </c>
      <c r="G147" s="11" t="str">
        <f t="shared" si="7"/>
        <v>No</v>
      </c>
      <c r="H147" s="11" t="str">
        <f t="shared" si="8"/>
        <v>Yes</v>
      </c>
    </row>
    <row r="148" spans="1:8" hidden="1" x14ac:dyDescent="0.25">
      <c r="A148" s="1" t="s">
        <v>204</v>
      </c>
      <c r="B148" s="1" t="s">
        <v>115</v>
      </c>
      <c r="C148" s="1" t="s">
        <v>117</v>
      </c>
      <c r="D148" s="7">
        <v>1500000</v>
      </c>
      <c r="E148" s="7">
        <v>1728300</v>
      </c>
      <c r="F148" s="7">
        <f t="shared" si="6"/>
        <v>3228300</v>
      </c>
      <c r="G148" s="11" t="str">
        <f t="shared" si="7"/>
        <v>No</v>
      </c>
      <c r="H148" s="11" t="str">
        <f t="shared" si="8"/>
        <v>No</v>
      </c>
    </row>
    <row r="149" spans="1:8" hidden="1" x14ac:dyDescent="0.25">
      <c r="A149" s="1" t="s">
        <v>72</v>
      </c>
      <c r="B149" s="1" t="s">
        <v>33</v>
      </c>
      <c r="C149" s="1" t="s">
        <v>152</v>
      </c>
      <c r="D149" s="7">
        <v>2000000</v>
      </c>
      <c r="E149" s="7">
        <v>0</v>
      </c>
      <c r="F149" s="7">
        <f t="shared" si="6"/>
        <v>2000000</v>
      </c>
      <c r="G149" s="11" t="str">
        <f t="shared" si="7"/>
        <v>No</v>
      </c>
      <c r="H149" s="11" t="str">
        <f t="shared" si="8"/>
        <v>No</v>
      </c>
    </row>
    <row r="150" spans="1:8" hidden="1" x14ac:dyDescent="0.25">
      <c r="A150" s="1" t="s">
        <v>571</v>
      </c>
      <c r="B150" s="1" t="s">
        <v>417</v>
      </c>
      <c r="C150" s="1" t="s">
        <v>653</v>
      </c>
      <c r="D150" s="7">
        <v>1100000</v>
      </c>
      <c r="E150" s="7">
        <v>0</v>
      </c>
      <c r="F150" s="7">
        <f t="shared" si="6"/>
        <v>1100000</v>
      </c>
      <c r="G150" s="11" t="str">
        <f t="shared" si="7"/>
        <v>Yes</v>
      </c>
      <c r="H150" s="11" t="str">
        <f t="shared" si="8"/>
        <v>No</v>
      </c>
    </row>
    <row r="151" spans="1:8" x14ac:dyDescent="0.25">
      <c r="A151" s="1" t="s">
        <v>706</v>
      </c>
      <c r="B151" s="1" t="s">
        <v>718</v>
      </c>
      <c r="C151" s="1" t="s">
        <v>738</v>
      </c>
      <c r="D151" s="7">
        <v>1255800</v>
      </c>
      <c r="E151" s="7">
        <v>2400000</v>
      </c>
      <c r="F151" s="7">
        <f t="shared" si="6"/>
        <v>3655800</v>
      </c>
      <c r="G151" s="11" t="str">
        <f t="shared" si="7"/>
        <v>No</v>
      </c>
      <c r="H151" s="11" t="str">
        <f t="shared" si="8"/>
        <v>Yes</v>
      </c>
    </row>
    <row r="152" spans="1:8" x14ac:dyDescent="0.25">
      <c r="A152" s="1" t="s">
        <v>377</v>
      </c>
      <c r="B152" s="1" t="s">
        <v>314</v>
      </c>
      <c r="C152" s="1" t="s">
        <v>453</v>
      </c>
      <c r="D152" s="7">
        <v>780100</v>
      </c>
      <c r="E152" s="7">
        <v>4500000</v>
      </c>
      <c r="F152" s="7">
        <f t="shared" si="6"/>
        <v>5280100</v>
      </c>
      <c r="G152" s="11" t="str">
        <f t="shared" si="7"/>
        <v>No</v>
      </c>
      <c r="H152" s="11" t="str">
        <f t="shared" si="8"/>
        <v>Yes</v>
      </c>
    </row>
    <row r="153" spans="1:8" hidden="1" x14ac:dyDescent="0.25">
      <c r="A153" s="1" t="s">
        <v>601</v>
      </c>
      <c r="B153" s="1" t="s">
        <v>617</v>
      </c>
      <c r="C153" s="1" t="s">
        <v>642</v>
      </c>
      <c r="D153" s="7">
        <v>975000</v>
      </c>
      <c r="E153" s="7">
        <v>780000</v>
      </c>
      <c r="F153" s="7">
        <f t="shared" si="6"/>
        <v>1755000</v>
      </c>
      <c r="G153" s="11" t="str">
        <f t="shared" si="7"/>
        <v>No</v>
      </c>
      <c r="H153" s="11" t="str">
        <f t="shared" si="8"/>
        <v>No</v>
      </c>
    </row>
    <row r="154" spans="1:8" hidden="1" x14ac:dyDescent="0.25">
      <c r="A154" s="1" t="s">
        <v>229</v>
      </c>
      <c r="B154" s="1" t="s">
        <v>115</v>
      </c>
      <c r="C154" s="1" t="s">
        <v>260</v>
      </c>
      <c r="D154" s="7">
        <v>1035400.0000000001</v>
      </c>
      <c r="E154" s="7">
        <v>2400000</v>
      </c>
      <c r="F154" s="7">
        <f t="shared" si="6"/>
        <v>3435400</v>
      </c>
      <c r="G154" s="11" t="str">
        <f t="shared" si="7"/>
        <v>No</v>
      </c>
      <c r="H154" s="11" t="str">
        <f t="shared" si="8"/>
        <v>No</v>
      </c>
    </row>
    <row r="155" spans="1:8" hidden="1" x14ac:dyDescent="0.25">
      <c r="A155" s="1" t="s">
        <v>277</v>
      </c>
      <c r="B155" s="1" t="s">
        <v>115</v>
      </c>
      <c r="C155" s="1" t="s">
        <v>323</v>
      </c>
      <c r="D155" s="7">
        <v>1166700</v>
      </c>
      <c r="E155" s="7">
        <v>875000</v>
      </c>
      <c r="F155" s="7">
        <f t="shared" si="6"/>
        <v>2041700</v>
      </c>
      <c r="G155" s="11" t="str">
        <f t="shared" si="7"/>
        <v>No</v>
      </c>
      <c r="H155" s="11" t="str">
        <f t="shared" si="8"/>
        <v>No</v>
      </c>
    </row>
    <row r="156" spans="1:8" x14ac:dyDescent="0.25">
      <c r="A156" s="1" t="s">
        <v>238</v>
      </c>
      <c r="B156" s="1" t="s">
        <v>115</v>
      </c>
      <c r="C156" s="1" t="s">
        <v>143</v>
      </c>
      <c r="D156" s="7">
        <v>1500000</v>
      </c>
      <c r="E156" s="7">
        <v>3016400</v>
      </c>
      <c r="F156" s="7">
        <f t="shared" si="6"/>
        <v>4516400</v>
      </c>
      <c r="G156" s="11" t="str">
        <f t="shared" si="7"/>
        <v>No</v>
      </c>
      <c r="H156" s="11" t="str">
        <f t="shared" si="8"/>
        <v>Yes</v>
      </c>
    </row>
    <row r="157" spans="1:8" hidden="1" x14ac:dyDescent="0.25">
      <c r="A157" s="1" t="s">
        <v>505</v>
      </c>
      <c r="B157" s="1" t="s">
        <v>417</v>
      </c>
      <c r="C157" s="1" t="s">
        <v>539</v>
      </c>
      <c r="D157" s="7">
        <v>823300</v>
      </c>
      <c r="E157" s="7">
        <v>844000</v>
      </c>
      <c r="F157" s="7">
        <f t="shared" si="6"/>
        <v>1667300</v>
      </c>
      <c r="G157" s="11" t="str">
        <f t="shared" si="7"/>
        <v>No</v>
      </c>
      <c r="H157" s="11" t="str">
        <f t="shared" si="8"/>
        <v>No</v>
      </c>
    </row>
    <row r="158" spans="1:8" x14ac:dyDescent="0.25">
      <c r="A158" s="1" t="s">
        <v>572</v>
      </c>
      <c r="B158" s="1" t="s">
        <v>417</v>
      </c>
      <c r="C158" s="1" t="s">
        <v>654</v>
      </c>
      <c r="D158" s="7">
        <v>1375000</v>
      </c>
      <c r="E158" s="7">
        <v>4500000</v>
      </c>
      <c r="F158" s="7">
        <f t="shared" si="6"/>
        <v>5875000</v>
      </c>
      <c r="G158" s="11" t="str">
        <f t="shared" si="7"/>
        <v>No</v>
      </c>
      <c r="H158" s="11" t="str">
        <f t="shared" si="8"/>
        <v>Yes</v>
      </c>
    </row>
    <row r="159" spans="1:8" hidden="1" x14ac:dyDescent="0.25">
      <c r="A159" s="1" t="s">
        <v>573</v>
      </c>
      <c r="B159" s="1" t="s">
        <v>417</v>
      </c>
      <c r="C159" s="1" t="s">
        <v>621</v>
      </c>
      <c r="D159" s="7">
        <v>3300000</v>
      </c>
      <c r="E159" s="7">
        <v>0</v>
      </c>
      <c r="F159" s="7">
        <f t="shared" si="6"/>
        <v>3300000</v>
      </c>
      <c r="G159" s="11" t="str">
        <f t="shared" si="7"/>
        <v>No</v>
      </c>
      <c r="H159" s="11" t="str">
        <f t="shared" si="8"/>
        <v>No</v>
      </c>
    </row>
    <row r="160" spans="1:8" x14ac:dyDescent="0.25">
      <c r="A160" s="1" t="s">
        <v>82</v>
      </c>
      <c r="B160" s="1" t="s">
        <v>33</v>
      </c>
      <c r="C160" s="1" t="s">
        <v>158</v>
      </c>
      <c r="D160" s="7">
        <v>959600</v>
      </c>
      <c r="E160" s="7">
        <v>2638800</v>
      </c>
      <c r="F160" s="7">
        <f t="shared" si="6"/>
        <v>3598400</v>
      </c>
      <c r="G160" s="11" t="str">
        <f t="shared" si="7"/>
        <v>No</v>
      </c>
      <c r="H160" s="11" t="str">
        <f t="shared" si="8"/>
        <v>Yes</v>
      </c>
    </row>
    <row r="161" spans="1:8" hidden="1" x14ac:dyDescent="0.25">
      <c r="A161" s="1" t="s">
        <v>98</v>
      </c>
      <c r="B161" s="1" t="s">
        <v>33</v>
      </c>
      <c r="C161" s="1" t="s">
        <v>193</v>
      </c>
      <c r="D161" s="7">
        <v>875000</v>
      </c>
      <c r="E161" s="7">
        <v>866700</v>
      </c>
      <c r="F161" s="7">
        <f t="shared" si="6"/>
        <v>1741700</v>
      </c>
      <c r="G161" s="11" t="str">
        <f t="shared" si="7"/>
        <v>No</v>
      </c>
      <c r="H161" s="11" t="str">
        <f t="shared" si="8"/>
        <v>No</v>
      </c>
    </row>
    <row r="162" spans="1:8" hidden="1" x14ac:dyDescent="0.25">
      <c r="A162" s="1" t="s">
        <v>310</v>
      </c>
      <c r="B162" s="1" t="s">
        <v>314</v>
      </c>
      <c r="C162" s="1" t="s">
        <v>366</v>
      </c>
      <c r="D162" s="7">
        <v>1121400</v>
      </c>
      <c r="E162" s="7">
        <v>0</v>
      </c>
      <c r="F162" s="7">
        <f t="shared" si="6"/>
        <v>1121400</v>
      </c>
      <c r="G162" s="11" t="str">
        <f t="shared" si="7"/>
        <v>Yes</v>
      </c>
      <c r="H162" s="11" t="str">
        <f t="shared" si="8"/>
        <v>No</v>
      </c>
    </row>
    <row r="163" spans="1:8" hidden="1" x14ac:dyDescent="0.25">
      <c r="A163" s="1" t="s">
        <v>404</v>
      </c>
      <c r="B163" s="1" t="s">
        <v>416</v>
      </c>
      <c r="C163" s="1" t="s">
        <v>444</v>
      </c>
      <c r="D163" s="7">
        <v>1146300</v>
      </c>
      <c r="E163" s="7">
        <v>1651700</v>
      </c>
      <c r="F163" s="7">
        <f t="shared" si="6"/>
        <v>2798000</v>
      </c>
      <c r="G163" s="11" t="str">
        <f t="shared" si="7"/>
        <v>No</v>
      </c>
      <c r="H163" s="11" t="str">
        <f t="shared" si="8"/>
        <v>No</v>
      </c>
    </row>
    <row r="164" spans="1:8" hidden="1" x14ac:dyDescent="0.25">
      <c r="A164" s="1" t="s">
        <v>300</v>
      </c>
      <c r="B164" s="1" t="s">
        <v>314</v>
      </c>
      <c r="C164" s="1" t="s">
        <v>361</v>
      </c>
      <c r="D164" s="7">
        <v>600000</v>
      </c>
      <c r="E164" s="7">
        <v>0</v>
      </c>
      <c r="F164" s="7">
        <f t="shared" si="6"/>
        <v>600000</v>
      </c>
      <c r="G164" s="11" t="str">
        <f t="shared" si="7"/>
        <v>Yes</v>
      </c>
      <c r="H164" s="11" t="str">
        <f t="shared" si="8"/>
        <v>No</v>
      </c>
    </row>
    <row r="165" spans="1:8" hidden="1" x14ac:dyDescent="0.25">
      <c r="A165" s="1" t="s">
        <v>574</v>
      </c>
      <c r="B165" s="1" t="s">
        <v>417</v>
      </c>
      <c r="C165" s="1" t="s">
        <v>622</v>
      </c>
      <c r="D165" s="7">
        <v>1100000</v>
      </c>
      <c r="E165" s="7">
        <v>2173600</v>
      </c>
      <c r="F165" s="7">
        <f t="shared" si="6"/>
        <v>3273600</v>
      </c>
      <c r="G165" s="11" t="str">
        <f t="shared" si="7"/>
        <v>No</v>
      </c>
      <c r="H165" s="11" t="str">
        <f t="shared" si="8"/>
        <v>No</v>
      </c>
    </row>
    <row r="166" spans="1:8" hidden="1" x14ac:dyDescent="0.25">
      <c r="A166" s="1" t="s">
        <v>99</v>
      </c>
      <c r="B166" s="1" t="s">
        <v>33</v>
      </c>
      <c r="C166" s="1" t="s">
        <v>168</v>
      </c>
      <c r="D166" s="7">
        <v>1216700</v>
      </c>
      <c r="E166" s="7">
        <v>0</v>
      </c>
      <c r="F166" s="7">
        <f t="shared" si="6"/>
        <v>1216700</v>
      </c>
      <c r="G166" s="11" t="str">
        <f t="shared" si="7"/>
        <v>Yes</v>
      </c>
      <c r="H166" s="11" t="str">
        <f t="shared" si="8"/>
        <v>No</v>
      </c>
    </row>
    <row r="167" spans="1:8" hidden="1" x14ac:dyDescent="0.25">
      <c r="A167" s="1" t="s">
        <v>680</v>
      </c>
      <c r="B167" s="1" t="s">
        <v>618</v>
      </c>
      <c r="C167" s="1" t="s">
        <v>723</v>
      </c>
      <c r="D167" s="7">
        <v>0</v>
      </c>
      <c r="E167" s="7">
        <v>0</v>
      </c>
      <c r="F167" s="7">
        <f t="shared" si="6"/>
        <v>0</v>
      </c>
      <c r="G167" s="11" t="str">
        <f t="shared" si="7"/>
        <v>Yes</v>
      </c>
      <c r="H167" s="11" t="str">
        <f t="shared" si="8"/>
        <v>No</v>
      </c>
    </row>
    <row r="168" spans="1:8" hidden="1" x14ac:dyDescent="0.25">
      <c r="A168" s="1" t="s">
        <v>575</v>
      </c>
      <c r="B168" s="1" t="s">
        <v>417</v>
      </c>
      <c r="C168" s="1" t="s">
        <v>655</v>
      </c>
      <c r="D168" s="7">
        <v>787500</v>
      </c>
      <c r="E168" s="7">
        <v>631100</v>
      </c>
      <c r="F168" s="7">
        <f t="shared" si="6"/>
        <v>1418600</v>
      </c>
      <c r="G168" s="11" t="str">
        <f t="shared" si="7"/>
        <v>No</v>
      </c>
      <c r="H168" s="11" t="str">
        <f t="shared" si="8"/>
        <v>No</v>
      </c>
    </row>
    <row r="169" spans="1:8" hidden="1" x14ac:dyDescent="0.25">
      <c r="A169" s="1" t="s">
        <v>252</v>
      </c>
      <c r="B169" s="1" t="s">
        <v>115</v>
      </c>
      <c r="C169" s="1" t="s">
        <v>136</v>
      </c>
      <c r="D169" s="7">
        <v>800000</v>
      </c>
      <c r="E169" s="7">
        <v>432000</v>
      </c>
      <c r="F169" s="7">
        <f t="shared" si="6"/>
        <v>1232000</v>
      </c>
      <c r="G169" s="11" t="str">
        <f t="shared" si="7"/>
        <v>No</v>
      </c>
      <c r="H169" s="11" t="str">
        <f t="shared" si="8"/>
        <v>No</v>
      </c>
    </row>
    <row r="170" spans="1:8" hidden="1" x14ac:dyDescent="0.25">
      <c r="A170" s="1" t="s">
        <v>212</v>
      </c>
      <c r="B170" s="1" t="s">
        <v>115</v>
      </c>
      <c r="C170" s="1" t="s">
        <v>255</v>
      </c>
      <c r="D170" s="7">
        <v>1000000</v>
      </c>
      <c r="E170" s="7">
        <v>200000</v>
      </c>
      <c r="F170" s="7">
        <f t="shared" si="6"/>
        <v>1200000</v>
      </c>
      <c r="G170" s="11" t="str">
        <f t="shared" si="7"/>
        <v>Yes</v>
      </c>
      <c r="H170" s="11" t="str">
        <f t="shared" si="8"/>
        <v>No</v>
      </c>
    </row>
    <row r="171" spans="1:8" x14ac:dyDescent="0.25">
      <c r="A171" s="1" t="s">
        <v>588</v>
      </c>
      <c r="B171" s="1" t="s">
        <v>617</v>
      </c>
      <c r="C171" s="1" t="s">
        <v>633</v>
      </c>
      <c r="D171" s="7">
        <v>1300000</v>
      </c>
      <c r="E171" s="7">
        <v>3120000</v>
      </c>
      <c r="F171" s="7">
        <f t="shared" si="6"/>
        <v>4420000</v>
      </c>
      <c r="G171" s="11" t="str">
        <f t="shared" si="7"/>
        <v>No</v>
      </c>
      <c r="H171" s="11" t="str">
        <f t="shared" si="8"/>
        <v>Yes</v>
      </c>
    </row>
    <row r="172" spans="1:8" hidden="1" x14ac:dyDescent="0.25">
      <c r="A172" s="1" t="s">
        <v>31</v>
      </c>
      <c r="B172" s="1" t="s">
        <v>33</v>
      </c>
      <c r="C172" s="1" t="s">
        <v>51</v>
      </c>
      <c r="D172" s="7">
        <v>980700</v>
      </c>
      <c r="E172" s="7">
        <v>450300</v>
      </c>
      <c r="F172" s="7">
        <f t="shared" si="6"/>
        <v>1431000</v>
      </c>
      <c r="G172" s="11" t="str">
        <f t="shared" si="7"/>
        <v>No</v>
      </c>
      <c r="H172" s="11" t="str">
        <f t="shared" si="8"/>
        <v>No</v>
      </c>
    </row>
    <row r="173" spans="1:8" hidden="1" x14ac:dyDescent="0.25">
      <c r="A173" s="1" t="s">
        <v>345</v>
      </c>
      <c r="B173" s="1" t="s">
        <v>314</v>
      </c>
      <c r="C173" s="1" t="s">
        <v>331</v>
      </c>
      <c r="D173" s="7">
        <v>1150000</v>
      </c>
      <c r="E173" s="7">
        <v>0</v>
      </c>
      <c r="F173" s="7">
        <f t="shared" si="6"/>
        <v>1150000</v>
      </c>
      <c r="G173" s="11" t="str">
        <f t="shared" si="7"/>
        <v>Yes</v>
      </c>
      <c r="H173" s="11" t="str">
        <f t="shared" si="8"/>
        <v>No</v>
      </c>
    </row>
    <row r="174" spans="1:8" hidden="1" x14ac:dyDescent="0.25">
      <c r="A174" s="1" t="s">
        <v>388</v>
      </c>
      <c r="B174" s="1" t="s">
        <v>416</v>
      </c>
      <c r="C174" s="1" t="s">
        <v>434</v>
      </c>
      <c r="D174" s="7">
        <v>1204600</v>
      </c>
      <c r="E174" s="7">
        <v>0</v>
      </c>
      <c r="F174" s="7">
        <f t="shared" si="6"/>
        <v>1204600</v>
      </c>
      <c r="G174" s="11" t="str">
        <f t="shared" si="7"/>
        <v>Yes</v>
      </c>
      <c r="H174" s="11" t="str">
        <f t="shared" si="8"/>
        <v>No</v>
      </c>
    </row>
    <row r="175" spans="1:8" x14ac:dyDescent="0.25">
      <c r="A175" s="1" t="s">
        <v>86</v>
      </c>
      <c r="B175" s="1" t="s">
        <v>33</v>
      </c>
      <c r="C175" s="1" t="s">
        <v>186</v>
      </c>
      <c r="D175" s="7">
        <v>1245200</v>
      </c>
      <c r="E175" s="7">
        <v>3650000</v>
      </c>
      <c r="F175" s="7">
        <f t="shared" si="6"/>
        <v>4895200</v>
      </c>
      <c r="G175" s="11" t="str">
        <f t="shared" si="7"/>
        <v>No</v>
      </c>
      <c r="H175" s="11" t="str">
        <f t="shared" si="8"/>
        <v>Yes</v>
      </c>
    </row>
    <row r="176" spans="1:8" hidden="1" x14ac:dyDescent="0.25">
      <c r="A176" s="1" t="s">
        <v>100</v>
      </c>
      <c r="B176" s="1" t="s">
        <v>33</v>
      </c>
      <c r="C176" s="1" t="s">
        <v>169</v>
      </c>
      <c r="D176" s="7">
        <v>1000000</v>
      </c>
      <c r="E176" s="7">
        <v>1128400</v>
      </c>
      <c r="F176" s="7">
        <f t="shared" si="6"/>
        <v>2128400</v>
      </c>
      <c r="G176" s="11" t="str">
        <f t="shared" si="7"/>
        <v>No</v>
      </c>
      <c r="H176" s="11" t="str">
        <f t="shared" si="8"/>
        <v>No</v>
      </c>
    </row>
    <row r="177" spans="1:8" hidden="1" x14ac:dyDescent="0.25">
      <c r="A177" s="1" t="s">
        <v>237</v>
      </c>
      <c r="B177" s="1" t="s">
        <v>115</v>
      </c>
      <c r="C177" s="1" t="s">
        <v>142</v>
      </c>
      <c r="D177" s="7">
        <v>1094700</v>
      </c>
      <c r="E177" s="7">
        <v>600900</v>
      </c>
      <c r="F177" s="7">
        <f t="shared" si="6"/>
        <v>1695600</v>
      </c>
      <c r="G177" s="11" t="str">
        <f t="shared" si="7"/>
        <v>No</v>
      </c>
      <c r="H177" s="11" t="str">
        <f t="shared" si="8"/>
        <v>No</v>
      </c>
    </row>
    <row r="178" spans="1:8" x14ac:dyDescent="0.25">
      <c r="A178" s="1" t="s">
        <v>602</v>
      </c>
      <c r="B178" s="1" t="s">
        <v>617</v>
      </c>
      <c r="C178" s="1" t="s">
        <v>643</v>
      </c>
      <c r="D178" s="7">
        <v>1500000</v>
      </c>
      <c r="E178" s="7">
        <v>3500000</v>
      </c>
      <c r="F178" s="7">
        <f t="shared" si="6"/>
        <v>5000000</v>
      </c>
      <c r="G178" s="11" t="str">
        <f t="shared" si="7"/>
        <v>No</v>
      </c>
      <c r="H178" s="11" t="str">
        <f t="shared" si="8"/>
        <v>Yes</v>
      </c>
    </row>
    <row r="179" spans="1:8" x14ac:dyDescent="0.25">
      <c r="A179" s="1" t="s">
        <v>603</v>
      </c>
      <c r="B179" s="1" t="s">
        <v>618</v>
      </c>
      <c r="C179" s="1" t="s">
        <v>644</v>
      </c>
      <c r="D179" s="7">
        <v>1450000</v>
      </c>
      <c r="E179" s="7">
        <v>10243700</v>
      </c>
      <c r="F179" s="7">
        <f t="shared" si="6"/>
        <v>11693700</v>
      </c>
      <c r="G179" s="11" t="str">
        <f t="shared" si="7"/>
        <v>No</v>
      </c>
      <c r="H179" s="11" t="str">
        <f t="shared" si="8"/>
        <v>Yes</v>
      </c>
    </row>
    <row r="180" spans="1:8" hidden="1" x14ac:dyDescent="0.25">
      <c r="A180" s="1" t="s">
        <v>595</v>
      </c>
      <c r="B180" s="1" t="s">
        <v>617</v>
      </c>
      <c r="C180" s="1" t="s">
        <v>668</v>
      </c>
      <c r="D180" s="7">
        <v>849800</v>
      </c>
      <c r="E180" s="7">
        <v>608000</v>
      </c>
      <c r="F180" s="7">
        <f t="shared" si="6"/>
        <v>1457800</v>
      </c>
      <c r="G180" s="11" t="str">
        <f t="shared" si="7"/>
        <v>No</v>
      </c>
      <c r="H180" s="11" t="str">
        <f t="shared" si="8"/>
        <v>No</v>
      </c>
    </row>
    <row r="181" spans="1:8" hidden="1" x14ac:dyDescent="0.25">
      <c r="A181" s="1" t="s">
        <v>214</v>
      </c>
      <c r="B181" s="1" t="s">
        <v>115</v>
      </c>
      <c r="C181" s="1" t="s">
        <v>124</v>
      </c>
      <c r="D181" s="7">
        <v>1013500</v>
      </c>
      <c r="E181" s="7">
        <v>0</v>
      </c>
      <c r="F181" s="7">
        <f t="shared" si="6"/>
        <v>1013500</v>
      </c>
      <c r="G181" s="11" t="str">
        <f t="shared" si="7"/>
        <v>Yes</v>
      </c>
      <c r="H181" s="11" t="str">
        <f t="shared" si="8"/>
        <v>No</v>
      </c>
    </row>
    <row r="182" spans="1:8" x14ac:dyDescent="0.25">
      <c r="A182" s="1" t="s">
        <v>406</v>
      </c>
      <c r="B182" s="1" t="s">
        <v>417</v>
      </c>
      <c r="C182" s="1" t="s">
        <v>445</v>
      </c>
      <c r="D182" s="7">
        <v>1826000</v>
      </c>
      <c r="E182" s="7">
        <v>3500000</v>
      </c>
      <c r="F182" s="7">
        <f t="shared" si="6"/>
        <v>5326000</v>
      </c>
      <c r="G182" s="11" t="str">
        <f t="shared" si="7"/>
        <v>No</v>
      </c>
      <c r="H182" s="11" t="str">
        <f t="shared" si="8"/>
        <v>Yes</v>
      </c>
    </row>
    <row r="183" spans="1:8" hidden="1" x14ac:dyDescent="0.25">
      <c r="A183" s="1" t="s">
        <v>20</v>
      </c>
      <c r="B183" s="1" t="s">
        <v>33</v>
      </c>
      <c r="C183" s="1" t="s">
        <v>62</v>
      </c>
      <c r="D183" s="7">
        <v>912100</v>
      </c>
      <c r="E183" s="7">
        <v>1343700</v>
      </c>
      <c r="F183" s="7">
        <f t="shared" si="6"/>
        <v>2255800</v>
      </c>
      <c r="G183" s="11" t="str">
        <f t="shared" si="7"/>
        <v>No</v>
      </c>
      <c r="H183" s="11" t="str">
        <f t="shared" si="8"/>
        <v>No</v>
      </c>
    </row>
    <row r="184" spans="1:8" hidden="1" x14ac:dyDescent="0.25">
      <c r="A184" s="1" t="s">
        <v>21</v>
      </c>
      <c r="B184" s="1" t="s">
        <v>33</v>
      </c>
      <c r="C184" s="1" t="s">
        <v>63</v>
      </c>
      <c r="D184" s="7">
        <v>300000</v>
      </c>
      <c r="E184" s="7">
        <v>1848500</v>
      </c>
      <c r="F184" s="7">
        <f t="shared" si="6"/>
        <v>2148500</v>
      </c>
      <c r="G184" s="11" t="str">
        <f t="shared" si="7"/>
        <v>No</v>
      </c>
      <c r="H184" s="11" t="str">
        <f t="shared" si="8"/>
        <v>No</v>
      </c>
    </row>
    <row r="185" spans="1:8" hidden="1" x14ac:dyDescent="0.25">
      <c r="A185" s="1" t="s">
        <v>293</v>
      </c>
      <c r="B185" s="1" t="s">
        <v>314</v>
      </c>
      <c r="C185" s="1" t="s">
        <v>358</v>
      </c>
      <c r="D185" s="7">
        <v>750000</v>
      </c>
      <c r="E185" s="7">
        <v>467600</v>
      </c>
      <c r="F185" s="7">
        <f t="shared" si="6"/>
        <v>1217600</v>
      </c>
      <c r="G185" s="11" t="str">
        <f t="shared" si="7"/>
        <v>Yes</v>
      </c>
      <c r="H185" s="11" t="str">
        <f t="shared" si="8"/>
        <v>No</v>
      </c>
    </row>
    <row r="186" spans="1:8" hidden="1" x14ac:dyDescent="0.25">
      <c r="A186" s="1" t="s">
        <v>379</v>
      </c>
      <c r="B186" s="1" t="s">
        <v>416</v>
      </c>
      <c r="C186" s="1" t="s">
        <v>467</v>
      </c>
      <c r="D186" s="7">
        <v>1017300</v>
      </c>
      <c r="E186" s="7">
        <v>0</v>
      </c>
      <c r="F186" s="7">
        <f t="shared" si="6"/>
        <v>1017300</v>
      </c>
      <c r="G186" s="11" t="str">
        <f t="shared" si="7"/>
        <v>Yes</v>
      </c>
      <c r="H186" s="11" t="str">
        <f t="shared" si="8"/>
        <v>No</v>
      </c>
    </row>
    <row r="187" spans="1:8" x14ac:dyDescent="0.25">
      <c r="A187" s="1" t="s">
        <v>604</v>
      </c>
      <c r="B187" s="1" t="s">
        <v>618</v>
      </c>
      <c r="C187" s="1" t="s">
        <v>663</v>
      </c>
      <c r="D187" s="7">
        <v>1800000</v>
      </c>
      <c r="E187" s="7">
        <v>5500000</v>
      </c>
      <c r="F187" s="7">
        <f t="shared" si="6"/>
        <v>7300000</v>
      </c>
      <c r="G187" s="11" t="str">
        <f t="shared" si="7"/>
        <v>No</v>
      </c>
      <c r="H187" s="11" t="str">
        <f t="shared" si="8"/>
        <v>Yes</v>
      </c>
    </row>
    <row r="188" spans="1:8" hidden="1" x14ac:dyDescent="0.25">
      <c r="A188" s="1" t="s">
        <v>407</v>
      </c>
      <c r="B188" s="1" t="s">
        <v>417</v>
      </c>
      <c r="C188" s="1" t="s">
        <v>446</v>
      </c>
      <c r="D188" s="7">
        <v>1099600</v>
      </c>
      <c r="E188" s="7">
        <v>1586200</v>
      </c>
      <c r="F188" s="7">
        <f t="shared" si="6"/>
        <v>2685800</v>
      </c>
      <c r="G188" s="11" t="str">
        <f t="shared" si="7"/>
        <v>No</v>
      </c>
      <c r="H188" s="11" t="str">
        <f t="shared" si="8"/>
        <v>No</v>
      </c>
    </row>
    <row r="189" spans="1:8" hidden="1" x14ac:dyDescent="0.25">
      <c r="A189" s="1" t="s">
        <v>670</v>
      </c>
      <c r="B189" s="1" t="s">
        <v>618</v>
      </c>
      <c r="C189" s="1" t="s">
        <v>742</v>
      </c>
      <c r="D189" s="7">
        <v>850000</v>
      </c>
      <c r="E189" s="7">
        <v>0</v>
      </c>
      <c r="F189" s="7">
        <f t="shared" si="6"/>
        <v>850000</v>
      </c>
      <c r="G189" s="11" t="str">
        <f t="shared" si="7"/>
        <v>Yes</v>
      </c>
      <c r="H189" s="11" t="str">
        <f t="shared" si="8"/>
        <v>No</v>
      </c>
    </row>
    <row r="190" spans="1:8" hidden="1" x14ac:dyDescent="0.25">
      <c r="A190" s="1" t="s">
        <v>700</v>
      </c>
      <c r="B190" s="1" t="s">
        <v>718</v>
      </c>
      <c r="C190" s="1" t="s">
        <v>734</v>
      </c>
      <c r="D190" s="7">
        <v>1050000</v>
      </c>
      <c r="E190" s="7">
        <v>684100</v>
      </c>
      <c r="F190" s="7">
        <f t="shared" si="6"/>
        <v>1734100</v>
      </c>
      <c r="G190" s="11" t="str">
        <f t="shared" si="7"/>
        <v>No</v>
      </c>
      <c r="H190" s="11" t="str">
        <f t="shared" si="8"/>
        <v>No</v>
      </c>
    </row>
    <row r="191" spans="1:8" x14ac:dyDescent="0.25">
      <c r="A191" s="1" t="s">
        <v>615</v>
      </c>
      <c r="B191" s="1" t="s">
        <v>618</v>
      </c>
      <c r="C191" s="1" t="s">
        <v>650</v>
      </c>
      <c r="D191" s="7">
        <v>1000000</v>
      </c>
      <c r="E191" s="7">
        <v>3873300</v>
      </c>
      <c r="F191" s="7">
        <f t="shared" si="6"/>
        <v>4873300</v>
      </c>
      <c r="G191" s="11" t="str">
        <f t="shared" si="7"/>
        <v>No</v>
      </c>
      <c r="H191" s="11" t="str">
        <f t="shared" si="8"/>
        <v>Yes</v>
      </c>
    </row>
    <row r="192" spans="1:8" hidden="1" x14ac:dyDescent="0.25">
      <c r="A192" s="1" t="s">
        <v>346</v>
      </c>
      <c r="B192" s="1" t="s">
        <v>314</v>
      </c>
      <c r="C192" s="1" t="s">
        <v>349</v>
      </c>
      <c r="D192" s="7">
        <v>175000</v>
      </c>
      <c r="E192" s="7">
        <v>750000</v>
      </c>
      <c r="F192" s="7">
        <f t="shared" si="6"/>
        <v>925000</v>
      </c>
      <c r="G192" s="11" t="str">
        <f t="shared" si="7"/>
        <v>Yes</v>
      </c>
      <c r="H192" s="11" t="str">
        <f t="shared" si="8"/>
        <v>No</v>
      </c>
    </row>
    <row r="193" spans="1:8" hidden="1" x14ac:dyDescent="0.25">
      <c r="A193" s="1" t="s">
        <v>11</v>
      </c>
      <c r="B193" s="1" t="s">
        <v>32</v>
      </c>
      <c r="C193" s="1" t="s">
        <v>43</v>
      </c>
      <c r="D193" s="7">
        <v>1261400</v>
      </c>
      <c r="E193" s="7">
        <v>1575000</v>
      </c>
      <c r="F193" s="7">
        <f t="shared" si="6"/>
        <v>2836400</v>
      </c>
      <c r="G193" s="11" t="str">
        <f t="shared" si="7"/>
        <v>No</v>
      </c>
      <c r="H193" s="11" t="str">
        <f t="shared" si="8"/>
        <v>No</v>
      </c>
    </row>
    <row r="194" spans="1:8" x14ac:dyDescent="0.25">
      <c r="A194" s="1" t="s">
        <v>251</v>
      </c>
      <c r="B194" s="1" t="s">
        <v>115</v>
      </c>
      <c r="C194" s="1" t="s">
        <v>134</v>
      </c>
      <c r="D194" s="7">
        <v>1332500</v>
      </c>
      <c r="E194" s="7">
        <v>2500000</v>
      </c>
      <c r="F194" s="7">
        <f t="shared" ref="F194:F257" si="9">D194+E194</f>
        <v>3832500</v>
      </c>
      <c r="G194" s="11" t="str">
        <f t="shared" ref="G194:G257" si="10">IF(F194&lt;=PERCENTILE($F$2:$F$382,0.25),"Yes","No")</f>
        <v>No</v>
      </c>
      <c r="H194" s="11" t="str">
        <f t="shared" ref="H194:H257" si="11">IF(F194&gt;=PERCENTILE($F$2:$F$382,0.75),"Yes","No")</f>
        <v>Yes</v>
      </c>
    </row>
    <row r="195" spans="1:8" x14ac:dyDescent="0.25">
      <c r="A195" s="1" t="s">
        <v>408</v>
      </c>
      <c r="B195" s="1" t="s">
        <v>417</v>
      </c>
      <c r="C195" s="1" t="s">
        <v>461</v>
      </c>
      <c r="D195" s="7">
        <v>1119600</v>
      </c>
      <c r="E195" s="7">
        <v>2534000</v>
      </c>
      <c r="F195" s="7">
        <f t="shared" si="9"/>
        <v>3653600</v>
      </c>
      <c r="G195" s="11" t="str">
        <f t="shared" si="10"/>
        <v>No</v>
      </c>
      <c r="H195" s="11" t="str">
        <f t="shared" si="11"/>
        <v>Yes</v>
      </c>
    </row>
    <row r="196" spans="1:8" hidden="1" x14ac:dyDescent="0.25">
      <c r="A196" s="1" t="s">
        <v>409</v>
      </c>
      <c r="B196" s="1" t="s">
        <v>417</v>
      </c>
      <c r="C196" s="1" t="s">
        <v>447</v>
      </c>
      <c r="D196" s="7">
        <v>1000000</v>
      </c>
      <c r="E196" s="7">
        <v>155900</v>
      </c>
      <c r="F196" s="7">
        <f t="shared" si="9"/>
        <v>1155900</v>
      </c>
      <c r="G196" s="11" t="str">
        <f t="shared" si="10"/>
        <v>Yes</v>
      </c>
      <c r="H196" s="11" t="str">
        <f t="shared" si="11"/>
        <v>No</v>
      </c>
    </row>
    <row r="197" spans="1:8" hidden="1" x14ac:dyDescent="0.25">
      <c r="A197" s="1" t="s">
        <v>410</v>
      </c>
      <c r="B197" s="1" t="s">
        <v>417</v>
      </c>
      <c r="C197" s="1" t="s">
        <v>448</v>
      </c>
      <c r="D197" s="7">
        <v>1084600</v>
      </c>
      <c r="E197" s="7">
        <v>1301700</v>
      </c>
      <c r="F197" s="7">
        <f t="shared" si="9"/>
        <v>2386300</v>
      </c>
      <c r="G197" s="11" t="str">
        <f t="shared" si="10"/>
        <v>No</v>
      </c>
      <c r="H197" s="11" t="str">
        <f t="shared" si="11"/>
        <v>No</v>
      </c>
    </row>
    <row r="198" spans="1:8" hidden="1" x14ac:dyDescent="0.25">
      <c r="A198" s="1" t="s">
        <v>249</v>
      </c>
      <c r="B198" s="1" t="s">
        <v>115</v>
      </c>
      <c r="C198" s="1" t="s">
        <v>266</v>
      </c>
      <c r="D198" s="7">
        <v>1500000</v>
      </c>
      <c r="E198" s="7">
        <v>1406300</v>
      </c>
      <c r="F198" s="7">
        <f t="shared" si="9"/>
        <v>2906300</v>
      </c>
      <c r="G198" s="11" t="str">
        <f t="shared" si="10"/>
        <v>No</v>
      </c>
      <c r="H198" s="11" t="str">
        <f t="shared" si="11"/>
        <v>No</v>
      </c>
    </row>
    <row r="199" spans="1:8" x14ac:dyDescent="0.25">
      <c r="A199" s="1" t="s">
        <v>380</v>
      </c>
      <c r="B199" s="1" t="s">
        <v>416</v>
      </c>
      <c r="C199" s="1" t="s">
        <v>464</v>
      </c>
      <c r="D199" s="7">
        <v>1792000</v>
      </c>
      <c r="E199" s="7">
        <v>3700000</v>
      </c>
      <c r="F199" s="7">
        <f t="shared" si="9"/>
        <v>5492000</v>
      </c>
      <c r="G199" s="11" t="str">
        <f t="shared" si="10"/>
        <v>No</v>
      </c>
      <c r="H199" s="11" t="str">
        <f t="shared" si="11"/>
        <v>Yes</v>
      </c>
    </row>
    <row r="200" spans="1:8" x14ac:dyDescent="0.25">
      <c r="A200" s="1" t="s">
        <v>22</v>
      </c>
      <c r="B200" s="1" t="s">
        <v>33</v>
      </c>
      <c r="C200" s="1" t="s">
        <v>64</v>
      </c>
      <c r="D200" s="7">
        <v>1325000</v>
      </c>
      <c r="E200" s="7">
        <v>3492600</v>
      </c>
      <c r="F200" s="7">
        <f t="shared" si="9"/>
        <v>4817600</v>
      </c>
      <c r="G200" s="11" t="str">
        <f t="shared" si="10"/>
        <v>No</v>
      </c>
      <c r="H200" s="11" t="str">
        <f t="shared" si="11"/>
        <v>Yes</v>
      </c>
    </row>
    <row r="201" spans="1:8" hidden="1" x14ac:dyDescent="0.25">
      <c r="A201" s="1" t="s">
        <v>278</v>
      </c>
      <c r="B201" s="1" t="s">
        <v>314</v>
      </c>
      <c r="C201" s="1" t="s">
        <v>324</v>
      </c>
      <c r="D201" s="7">
        <v>1000000</v>
      </c>
      <c r="E201" s="7">
        <v>0</v>
      </c>
      <c r="F201" s="7">
        <f t="shared" si="9"/>
        <v>1000000</v>
      </c>
      <c r="G201" s="11" t="str">
        <f t="shared" si="10"/>
        <v>Yes</v>
      </c>
      <c r="H201" s="11" t="str">
        <f t="shared" si="11"/>
        <v>No</v>
      </c>
    </row>
    <row r="202" spans="1:8" hidden="1" x14ac:dyDescent="0.25">
      <c r="A202" s="1" t="s">
        <v>490</v>
      </c>
      <c r="B202" s="1" t="s">
        <v>417</v>
      </c>
      <c r="C202" s="1" t="s">
        <v>526</v>
      </c>
      <c r="D202" s="7">
        <v>900000</v>
      </c>
      <c r="E202" s="7">
        <v>1100000</v>
      </c>
      <c r="F202" s="7">
        <f t="shared" si="9"/>
        <v>2000000</v>
      </c>
      <c r="G202" s="11" t="str">
        <f t="shared" si="10"/>
        <v>No</v>
      </c>
      <c r="H202" s="11" t="str">
        <f t="shared" si="11"/>
        <v>No</v>
      </c>
    </row>
    <row r="203" spans="1:8" x14ac:dyDescent="0.25">
      <c r="A203" s="1" t="s">
        <v>23</v>
      </c>
      <c r="B203" s="1" t="s">
        <v>33</v>
      </c>
      <c r="C203" s="1" t="s">
        <v>45</v>
      </c>
      <c r="D203" s="7">
        <v>1136500</v>
      </c>
      <c r="E203" s="7">
        <v>2601300</v>
      </c>
      <c r="F203" s="7">
        <f t="shared" si="9"/>
        <v>3737800</v>
      </c>
      <c r="G203" s="11" t="str">
        <f t="shared" si="10"/>
        <v>No</v>
      </c>
      <c r="H203" s="11" t="str">
        <f t="shared" si="11"/>
        <v>Yes</v>
      </c>
    </row>
    <row r="204" spans="1:8" hidden="1" x14ac:dyDescent="0.25">
      <c r="A204" s="1" t="s">
        <v>486</v>
      </c>
      <c r="B204" s="1" t="s">
        <v>417</v>
      </c>
      <c r="C204" s="1" t="s">
        <v>524</v>
      </c>
      <c r="D204" s="7">
        <v>917500</v>
      </c>
      <c r="E204" s="7">
        <v>0</v>
      </c>
      <c r="F204" s="7">
        <f t="shared" si="9"/>
        <v>917500</v>
      </c>
      <c r="G204" s="11" t="str">
        <f t="shared" si="10"/>
        <v>Yes</v>
      </c>
      <c r="H204" s="11" t="str">
        <f t="shared" si="11"/>
        <v>No</v>
      </c>
    </row>
    <row r="205" spans="1:8" hidden="1" x14ac:dyDescent="0.25">
      <c r="A205" s="1" t="s">
        <v>301</v>
      </c>
      <c r="B205" s="1" t="s">
        <v>314</v>
      </c>
      <c r="C205" s="1" t="s">
        <v>336</v>
      </c>
      <c r="D205" s="7">
        <v>1019500</v>
      </c>
      <c r="E205" s="7">
        <v>0</v>
      </c>
      <c r="F205" s="7">
        <f t="shared" si="9"/>
        <v>1019500</v>
      </c>
      <c r="G205" s="11" t="str">
        <f t="shared" si="10"/>
        <v>Yes</v>
      </c>
      <c r="H205" s="11" t="str">
        <f t="shared" si="11"/>
        <v>No</v>
      </c>
    </row>
    <row r="206" spans="1:8" hidden="1" x14ac:dyDescent="0.25">
      <c r="A206" s="1" t="s">
        <v>24</v>
      </c>
      <c r="B206" s="1" t="s">
        <v>33</v>
      </c>
      <c r="C206" s="1" t="s">
        <v>46</v>
      </c>
      <c r="D206" s="7">
        <v>1225000</v>
      </c>
      <c r="E206" s="7">
        <v>943200</v>
      </c>
      <c r="F206" s="7">
        <f t="shared" si="9"/>
        <v>2168200</v>
      </c>
      <c r="G206" s="11" t="str">
        <f t="shared" si="10"/>
        <v>No</v>
      </c>
      <c r="H206" s="11" t="str">
        <f t="shared" si="11"/>
        <v>No</v>
      </c>
    </row>
    <row r="207" spans="1:8" hidden="1" x14ac:dyDescent="0.25">
      <c r="A207" s="1" t="s">
        <v>247</v>
      </c>
      <c r="B207" s="1" t="s">
        <v>115</v>
      </c>
      <c r="C207" s="1" t="s">
        <v>150</v>
      </c>
      <c r="D207" s="7">
        <v>1067500</v>
      </c>
      <c r="E207" s="7">
        <v>0</v>
      </c>
      <c r="F207" s="7">
        <f t="shared" si="9"/>
        <v>1067500</v>
      </c>
      <c r="G207" s="11" t="str">
        <f t="shared" si="10"/>
        <v>Yes</v>
      </c>
      <c r="H207" s="11" t="str">
        <f t="shared" si="11"/>
        <v>No</v>
      </c>
    </row>
    <row r="208" spans="1:8" x14ac:dyDescent="0.25">
      <c r="A208" s="1" t="s">
        <v>84</v>
      </c>
      <c r="B208" s="1" t="s">
        <v>33</v>
      </c>
      <c r="C208" s="1" t="s">
        <v>160</v>
      </c>
      <c r="D208" s="7">
        <v>1452200</v>
      </c>
      <c r="E208" s="7">
        <v>4070000</v>
      </c>
      <c r="F208" s="7">
        <f t="shared" si="9"/>
        <v>5522200</v>
      </c>
      <c r="G208" s="11" t="str">
        <f t="shared" si="10"/>
        <v>No</v>
      </c>
      <c r="H208" s="11" t="str">
        <f t="shared" si="11"/>
        <v>Yes</v>
      </c>
    </row>
    <row r="209" spans="1:8" hidden="1" x14ac:dyDescent="0.25">
      <c r="A209" s="1" t="s">
        <v>239</v>
      </c>
      <c r="B209" s="1" t="s">
        <v>115</v>
      </c>
      <c r="C209" s="1" t="s">
        <v>144</v>
      </c>
      <c r="D209" s="7">
        <v>1204800</v>
      </c>
      <c r="E209" s="7">
        <v>1574200</v>
      </c>
      <c r="F209" s="7">
        <f t="shared" si="9"/>
        <v>2779000</v>
      </c>
      <c r="G209" s="11" t="str">
        <f t="shared" si="10"/>
        <v>No</v>
      </c>
      <c r="H209" s="11" t="str">
        <f t="shared" si="11"/>
        <v>No</v>
      </c>
    </row>
    <row r="210" spans="1:8" x14ac:dyDescent="0.25">
      <c r="A210" s="1" t="s">
        <v>411</v>
      </c>
      <c r="B210" s="1" t="s">
        <v>417</v>
      </c>
      <c r="C210" s="1" t="s">
        <v>462</v>
      </c>
      <c r="D210" s="7">
        <v>1145400</v>
      </c>
      <c r="E210" s="7">
        <v>2750000</v>
      </c>
      <c r="F210" s="7">
        <f t="shared" si="9"/>
        <v>3895400</v>
      </c>
      <c r="G210" s="11" t="str">
        <f t="shared" si="10"/>
        <v>No</v>
      </c>
      <c r="H210" s="11" t="str">
        <f t="shared" si="11"/>
        <v>Yes</v>
      </c>
    </row>
    <row r="211" spans="1:8" hidden="1" x14ac:dyDescent="0.25">
      <c r="A211" s="1" t="s">
        <v>70</v>
      </c>
      <c r="B211" s="1" t="s">
        <v>33</v>
      </c>
      <c r="C211" s="1" t="s">
        <v>180</v>
      </c>
      <c r="D211" s="7">
        <v>1237000</v>
      </c>
      <c r="E211" s="7">
        <v>0</v>
      </c>
      <c r="F211" s="7">
        <f t="shared" si="9"/>
        <v>1237000</v>
      </c>
      <c r="G211" s="11" t="str">
        <f t="shared" si="10"/>
        <v>No</v>
      </c>
      <c r="H211" s="11" t="str">
        <f t="shared" si="11"/>
        <v>No</v>
      </c>
    </row>
    <row r="212" spans="1:8" hidden="1" x14ac:dyDescent="0.25">
      <c r="A212" s="1" t="s">
        <v>242</v>
      </c>
      <c r="B212" s="1" t="s">
        <v>115</v>
      </c>
      <c r="C212" s="1" t="s">
        <v>145</v>
      </c>
      <c r="D212" s="7">
        <v>957000</v>
      </c>
      <c r="E212" s="7">
        <v>1600000</v>
      </c>
      <c r="F212" s="7">
        <f t="shared" si="9"/>
        <v>2557000</v>
      </c>
      <c r="G212" s="11" t="str">
        <f t="shared" si="10"/>
        <v>No</v>
      </c>
      <c r="H212" s="11" t="str">
        <f t="shared" si="11"/>
        <v>No</v>
      </c>
    </row>
    <row r="213" spans="1:8" x14ac:dyDescent="0.25">
      <c r="A213" s="1" t="s">
        <v>270</v>
      </c>
      <c r="B213" s="1" t="s">
        <v>115</v>
      </c>
      <c r="C213" s="1" t="s">
        <v>316</v>
      </c>
      <c r="D213" s="7">
        <v>1000000</v>
      </c>
      <c r="E213" s="7">
        <v>5464000</v>
      </c>
      <c r="F213" s="7">
        <f t="shared" si="9"/>
        <v>6464000</v>
      </c>
      <c r="G213" s="11" t="str">
        <f t="shared" si="10"/>
        <v>No</v>
      </c>
      <c r="H213" s="11" t="str">
        <f t="shared" si="11"/>
        <v>Yes</v>
      </c>
    </row>
    <row r="214" spans="1:8" x14ac:dyDescent="0.25">
      <c r="A214" s="1" t="s">
        <v>381</v>
      </c>
      <c r="B214" s="1" t="s">
        <v>416</v>
      </c>
      <c r="C214" s="1" t="s">
        <v>465</v>
      </c>
      <c r="D214" s="7">
        <v>1339100</v>
      </c>
      <c r="E214" s="7">
        <v>2709100</v>
      </c>
      <c r="F214" s="7">
        <f t="shared" si="9"/>
        <v>4048200</v>
      </c>
      <c r="G214" s="11" t="str">
        <f t="shared" si="10"/>
        <v>No</v>
      </c>
      <c r="H214" s="11" t="str">
        <f t="shared" si="11"/>
        <v>Yes</v>
      </c>
    </row>
    <row r="215" spans="1:8" hidden="1" x14ac:dyDescent="0.25">
      <c r="A215" s="1" t="s">
        <v>304</v>
      </c>
      <c r="B215" s="1" t="s">
        <v>314</v>
      </c>
      <c r="C215" s="1" t="s">
        <v>337</v>
      </c>
      <c r="D215" s="7">
        <v>1000000</v>
      </c>
      <c r="E215" s="7">
        <v>800000</v>
      </c>
      <c r="F215" s="7">
        <f t="shared" si="9"/>
        <v>1800000</v>
      </c>
      <c r="G215" s="11" t="str">
        <f t="shared" si="10"/>
        <v>No</v>
      </c>
      <c r="H215" s="11" t="str">
        <f t="shared" si="11"/>
        <v>No</v>
      </c>
    </row>
    <row r="216" spans="1:8" x14ac:dyDescent="0.25">
      <c r="A216" s="1" t="s">
        <v>412</v>
      </c>
      <c r="B216" s="1" t="s">
        <v>417</v>
      </c>
      <c r="C216" s="1" t="s">
        <v>449</v>
      </c>
      <c r="D216" s="7">
        <v>1774000</v>
      </c>
      <c r="E216" s="7">
        <v>4250000</v>
      </c>
      <c r="F216" s="7">
        <f t="shared" si="9"/>
        <v>6024000</v>
      </c>
      <c r="G216" s="11" t="str">
        <f t="shared" si="10"/>
        <v>No</v>
      </c>
      <c r="H216" s="11" t="str">
        <f t="shared" si="11"/>
        <v>Yes</v>
      </c>
    </row>
    <row r="217" spans="1:8" x14ac:dyDescent="0.25">
      <c r="A217" s="1" t="s">
        <v>294</v>
      </c>
      <c r="B217" s="1" t="s">
        <v>314</v>
      </c>
      <c r="C217" s="1" t="s">
        <v>332</v>
      </c>
      <c r="D217" s="7">
        <v>1100000</v>
      </c>
      <c r="E217" s="7">
        <v>2500000</v>
      </c>
      <c r="F217" s="7">
        <f t="shared" si="9"/>
        <v>3600000</v>
      </c>
      <c r="G217" s="11" t="str">
        <f t="shared" si="10"/>
        <v>No</v>
      </c>
      <c r="H217" s="11" t="str">
        <f t="shared" si="11"/>
        <v>Yes</v>
      </c>
    </row>
    <row r="218" spans="1:8" hidden="1" x14ac:dyDescent="0.25">
      <c r="A218" s="1" t="s">
        <v>213</v>
      </c>
      <c r="B218" s="1" t="s">
        <v>115</v>
      </c>
      <c r="C218" s="1" t="s">
        <v>123</v>
      </c>
      <c r="D218" s="7">
        <v>1100000</v>
      </c>
      <c r="E218" s="7">
        <v>1500800</v>
      </c>
      <c r="F218" s="7">
        <f t="shared" si="9"/>
        <v>2600800</v>
      </c>
      <c r="G218" s="11" t="str">
        <f t="shared" si="10"/>
        <v>No</v>
      </c>
      <c r="H218" s="11" t="str">
        <f t="shared" si="11"/>
        <v>No</v>
      </c>
    </row>
    <row r="219" spans="1:8" hidden="1" x14ac:dyDescent="0.25">
      <c r="A219" s="1" t="s">
        <v>12</v>
      </c>
      <c r="B219" s="1" t="s">
        <v>32</v>
      </c>
      <c r="C219" s="1" t="s">
        <v>55</v>
      </c>
      <c r="D219" s="7">
        <v>933500</v>
      </c>
      <c r="E219" s="7">
        <v>800000</v>
      </c>
      <c r="F219" s="7">
        <f t="shared" si="9"/>
        <v>1733500</v>
      </c>
      <c r="G219" s="11" t="str">
        <f t="shared" si="10"/>
        <v>No</v>
      </c>
      <c r="H219" s="11" t="str">
        <f t="shared" si="11"/>
        <v>No</v>
      </c>
    </row>
    <row r="220" spans="1:8" hidden="1" x14ac:dyDescent="0.25">
      <c r="A220" s="1" t="s">
        <v>207</v>
      </c>
      <c r="B220" s="1" t="s">
        <v>115</v>
      </c>
      <c r="C220" s="1" t="s">
        <v>119</v>
      </c>
      <c r="D220" s="7">
        <v>1500000</v>
      </c>
      <c r="E220" s="7">
        <v>900000</v>
      </c>
      <c r="F220" s="7">
        <f t="shared" si="9"/>
        <v>2400000</v>
      </c>
      <c r="G220" s="11" t="str">
        <f t="shared" si="10"/>
        <v>No</v>
      </c>
      <c r="H220" s="11" t="str">
        <f t="shared" si="11"/>
        <v>No</v>
      </c>
    </row>
    <row r="221" spans="1:8" hidden="1" x14ac:dyDescent="0.25">
      <c r="A221" s="1" t="s">
        <v>413</v>
      </c>
      <c r="B221" s="1" t="s">
        <v>417</v>
      </c>
      <c r="C221" s="1" t="s">
        <v>450</v>
      </c>
      <c r="D221" s="7">
        <v>1000000</v>
      </c>
      <c r="E221" s="7">
        <v>300000</v>
      </c>
      <c r="F221" s="7">
        <f t="shared" si="9"/>
        <v>1300000</v>
      </c>
      <c r="G221" s="11" t="str">
        <f t="shared" si="10"/>
        <v>No</v>
      </c>
      <c r="H221" s="11" t="str">
        <f t="shared" si="11"/>
        <v>No</v>
      </c>
    </row>
    <row r="222" spans="1:8" hidden="1" x14ac:dyDescent="0.25">
      <c r="A222" s="1" t="s">
        <v>576</v>
      </c>
      <c r="B222" s="1" t="s">
        <v>617</v>
      </c>
      <c r="C222" s="1" t="s">
        <v>669</v>
      </c>
      <c r="D222" s="7">
        <v>1381300</v>
      </c>
      <c r="E222" s="7">
        <v>1700000</v>
      </c>
      <c r="F222" s="7">
        <f t="shared" si="9"/>
        <v>3081300</v>
      </c>
      <c r="G222" s="11" t="str">
        <f t="shared" si="10"/>
        <v>No</v>
      </c>
      <c r="H222" s="11" t="str">
        <f t="shared" si="11"/>
        <v>No</v>
      </c>
    </row>
    <row r="223" spans="1:8" hidden="1" x14ac:dyDescent="0.25">
      <c r="A223" s="1" t="s">
        <v>268</v>
      </c>
      <c r="B223" s="1" t="s">
        <v>115</v>
      </c>
      <c r="C223" s="1" t="s">
        <v>348</v>
      </c>
      <c r="D223" s="7">
        <v>1253700</v>
      </c>
      <c r="E223" s="7">
        <v>904700</v>
      </c>
      <c r="F223" s="7">
        <f t="shared" si="9"/>
        <v>2158400</v>
      </c>
      <c r="G223" s="11" t="str">
        <f t="shared" si="10"/>
        <v>No</v>
      </c>
      <c r="H223" s="11" t="str">
        <f t="shared" si="11"/>
        <v>No</v>
      </c>
    </row>
    <row r="224" spans="1:8" x14ac:dyDescent="0.25">
      <c r="A224" s="1" t="s">
        <v>370</v>
      </c>
      <c r="B224" s="1" t="s">
        <v>314</v>
      </c>
      <c r="C224" s="1" t="s">
        <v>421</v>
      </c>
      <c r="D224" s="7">
        <v>927100</v>
      </c>
      <c r="E224" s="7">
        <v>3000000</v>
      </c>
      <c r="F224" s="7">
        <f t="shared" si="9"/>
        <v>3927100</v>
      </c>
      <c r="G224" s="11" t="str">
        <f t="shared" si="10"/>
        <v>No</v>
      </c>
      <c r="H224" s="11" t="str">
        <f t="shared" si="11"/>
        <v>Yes</v>
      </c>
    </row>
    <row r="225" spans="1:8" hidden="1" x14ac:dyDescent="0.25">
      <c r="A225" s="1" t="s">
        <v>487</v>
      </c>
      <c r="B225" s="1" t="s">
        <v>417</v>
      </c>
      <c r="C225" s="1" t="s">
        <v>563</v>
      </c>
      <c r="D225" s="7">
        <v>934600</v>
      </c>
      <c r="E225" s="7">
        <v>0</v>
      </c>
      <c r="F225" s="7">
        <f t="shared" si="9"/>
        <v>934600</v>
      </c>
      <c r="G225" s="11" t="str">
        <f t="shared" si="10"/>
        <v>Yes</v>
      </c>
      <c r="H225" s="11" t="str">
        <f t="shared" si="11"/>
        <v>No</v>
      </c>
    </row>
    <row r="226" spans="1:8" hidden="1" x14ac:dyDescent="0.25">
      <c r="A226" s="1" t="s">
        <v>73</v>
      </c>
      <c r="B226" s="1" t="s">
        <v>33</v>
      </c>
      <c r="C226" s="1" t="s">
        <v>153</v>
      </c>
      <c r="D226" s="7">
        <v>1250000</v>
      </c>
      <c r="E226" s="7">
        <v>0</v>
      </c>
      <c r="F226" s="7">
        <f t="shared" si="9"/>
        <v>1250000</v>
      </c>
      <c r="G226" s="11" t="str">
        <f t="shared" si="10"/>
        <v>No</v>
      </c>
      <c r="H226" s="11" t="str">
        <f t="shared" si="11"/>
        <v>No</v>
      </c>
    </row>
    <row r="227" spans="1:8" x14ac:dyDescent="0.25">
      <c r="A227" s="1" t="s">
        <v>218</v>
      </c>
      <c r="B227" s="1" t="s">
        <v>115</v>
      </c>
      <c r="C227" s="1" t="s">
        <v>128</v>
      </c>
      <c r="D227" s="7">
        <v>1337500</v>
      </c>
      <c r="E227" s="7">
        <v>4600000</v>
      </c>
      <c r="F227" s="7">
        <f t="shared" si="9"/>
        <v>5937500</v>
      </c>
      <c r="G227" s="11" t="str">
        <f t="shared" si="10"/>
        <v>No</v>
      </c>
      <c r="H227" s="11" t="str">
        <f t="shared" si="11"/>
        <v>Yes</v>
      </c>
    </row>
    <row r="228" spans="1:8" hidden="1" x14ac:dyDescent="0.25">
      <c r="A228" s="1" t="s">
        <v>101</v>
      </c>
      <c r="B228" s="1" t="s">
        <v>115</v>
      </c>
      <c r="C228" s="1" t="s">
        <v>194</v>
      </c>
      <c r="D228" s="7">
        <v>1350000</v>
      </c>
      <c r="E228" s="7">
        <v>0</v>
      </c>
      <c r="F228" s="7">
        <f t="shared" si="9"/>
        <v>1350000</v>
      </c>
      <c r="G228" s="11" t="str">
        <f t="shared" si="10"/>
        <v>No</v>
      </c>
      <c r="H228" s="11" t="str">
        <f t="shared" si="11"/>
        <v>No</v>
      </c>
    </row>
    <row r="229" spans="1:8" hidden="1" x14ac:dyDescent="0.25">
      <c r="A229" s="1" t="s">
        <v>414</v>
      </c>
      <c r="B229" s="1" t="s">
        <v>417</v>
      </c>
      <c r="C229" s="1" t="s">
        <v>463</v>
      </c>
      <c r="D229" s="7">
        <v>700000</v>
      </c>
      <c r="E229" s="7">
        <v>310800</v>
      </c>
      <c r="F229" s="7">
        <f t="shared" si="9"/>
        <v>1010800</v>
      </c>
      <c r="G229" s="11" t="str">
        <f t="shared" si="10"/>
        <v>Yes</v>
      </c>
      <c r="H229" s="11" t="str">
        <f t="shared" si="11"/>
        <v>No</v>
      </c>
    </row>
    <row r="230" spans="1:8" hidden="1" x14ac:dyDescent="0.25">
      <c r="A230" s="1" t="s">
        <v>415</v>
      </c>
      <c r="B230" s="1" t="s">
        <v>417</v>
      </c>
      <c r="C230" s="1" t="s">
        <v>451</v>
      </c>
      <c r="D230" s="7">
        <v>1055900</v>
      </c>
      <c r="E230" s="7">
        <v>0</v>
      </c>
      <c r="F230" s="7">
        <f t="shared" si="9"/>
        <v>1055900</v>
      </c>
      <c r="G230" s="11" t="str">
        <f t="shared" si="10"/>
        <v>Yes</v>
      </c>
      <c r="H230" s="11" t="str">
        <f t="shared" si="11"/>
        <v>No</v>
      </c>
    </row>
    <row r="231" spans="1:8" x14ac:dyDescent="0.25">
      <c r="A231" s="1" t="s">
        <v>389</v>
      </c>
      <c r="B231" s="1" t="s">
        <v>416</v>
      </c>
      <c r="C231" s="1" t="s">
        <v>435</v>
      </c>
      <c r="D231" s="7">
        <v>1281500</v>
      </c>
      <c r="E231" s="7">
        <v>3000000</v>
      </c>
      <c r="F231" s="7">
        <f t="shared" si="9"/>
        <v>4281500</v>
      </c>
      <c r="G231" s="11" t="str">
        <f t="shared" si="10"/>
        <v>No</v>
      </c>
      <c r="H231" s="11" t="str">
        <f t="shared" si="11"/>
        <v>Yes</v>
      </c>
    </row>
    <row r="232" spans="1:8" x14ac:dyDescent="0.25">
      <c r="A232" s="1" t="s">
        <v>382</v>
      </c>
      <c r="B232" s="1" t="s">
        <v>416</v>
      </c>
      <c r="C232" s="1" t="s">
        <v>428</v>
      </c>
      <c r="D232" s="7">
        <v>1783300</v>
      </c>
      <c r="E232" s="7">
        <v>2244500</v>
      </c>
      <c r="F232" s="7">
        <f t="shared" si="9"/>
        <v>4027800</v>
      </c>
      <c r="G232" s="11" t="str">
        <f t="shared" si="10"/>
        <v>No</v>
      </c>
      <c r="H232" s="11" t="str">
        <f t="shared" si="11"/>
        <v>Yes</v>
      </c>
    </row>
    <row r="233" spans="1:8" x14ac:dyDescent="0.25">
      <c r="A233" s="1" t="s">
        <v>295</v>
      </c>
      <c r="B233" s="1" t="s">
        <v>314</v>
      </c>
      <c r="C233" s="1" t="s">
        <v>359</v>
      </c>
      <c r="D233" s="7">
        <v>1000000</v>
      </c>
      <c r="E233" s="7">
        <v>3250000</v>
      </c>
      <c r="F233" s="7">
        <f t="shared" si="9"/>
        <v>4250000</v>
      </c>
      <c r="G233" s="11" t="str">
        <f t="shared" si="10"/>
        <v>No</v>
      </c>
      <c r="H233" s="11" t="str">
        <f t="shared" si="11"/>
        <v>Yes</v>
      </c>
    </row>
    <row r="234" spans="1:8" hidden="1" x14ac:dyDescent="0.25">
      <c r="A234" s="1" t="s">
        <v>230</v>
      </c>
      <c r="B234" s="1" t="s">
        <v>115</v>
      </c>
      <c r="C234" s="1" t="s">
        <v>137</v>
      </c>
      <c r="D234" s="7">
        <v>1500000</v>
      </c>
      <c r="E234" s="7">
        <v>0</v>
      </c>
      <c r="F234" s="7">
        <f t="shared" si="9"/>
        <v>1500000</v>
      </c>
      <c r="G234" s="11" t="str">
        <f t="shared" si="10"/>
        <v>No</v>
      </c>
      <c r="H234" s="11" t="str">
        <f t="shared" si="11"/>
        <v>No</v>
      </c>
    </row>
    <row r="235" spans="1:8" hidden="1" x14ac:dyDescent="0.25">
      <c r="A235" s="1" t="s">
        <v>605</v>
      </c>
      <c r="B235" s="1" t="s">
        <v>618</v>
      </c>
      <c r="C235" s="1" t="s">
        <v>656</v>
      </c>
      <c r="D235" s="7">
        <v>950000</v>
      </c>
      <c r="E235" s="7">
        <v>0</v>
      </c>
      <c r="F235" s="7">
        <f t="shared" si="9"/>
        <v>950000</v>
      </c>
      <c r="G235" s="11" t="str">
        <f t="shared" si="10"/>
        <v>Yes</v>
      </c>
      <c r="H235" s="11" t="str">
        <f t="shared" si="11"/>
        <v>No</v>
      </c>
    </row>
    <row r="236" spans="1:8" hidden="1" x14ac:dyDescent="0.25">
      <c r="A236" s="1" t="s">
        <v>78</v>
      </c>
      <c r="B236" s="1" t="s">
        <v>33</v>
      </c>
      <c r="C236" s="1" t="s">
        <v>183</v>
      </c>
      <c r="D236" s="7">
        <v>980000</v>
      </c>
      <c r="E236" s="7">
        <v>300000</v>
      </c>
      <c r="F236" s="7">
        <f t="shared" si="9"/>
        <v>1280000</v>
      </c>
      <c r="G236" s="11" t="str">
        <f t="shared" si="10"/>
        <v>No</v>
      </c>
      <c r="H236" s="11" t="str">
        <f t="shared" si="11"/>
        <v>No</v>
      </c>
    </row>
    <row r="237" spans="1:8" x14ac:dyDescent="0.25">
      <c r="A237" s="1" t="s">
        <v>1</v>
      </c>
      <c r="B237" s="1" t="s">
        <v>32</v>
      </c>
      <c r="C237" s="1" t="s">
        <v>35</v>
      </c>
      <c r="D237" s="7">
        <v>1286000</v>
      </c>
      <c r="E237" s="7">
        <v>3326800</v>
      </c>
      <c r="F237" s="7">
        <f t="shared" si="9"/>
        <v>4612800</v>
      </c>
      <c r="G237" s="11" t="str">
        <f t="shared" si="10"/>
        <v>No</v>
      </c>
      <c r="H237" s="11" t="str">
        <f t="shared" si="11"/>
        <v>Yes</v>
      </c>
    </row>
    <row r="238" spans="1:8" hidden="1" x14ac:dyDescent="0.25">
      <c r="A238" s="1" t="s">
        <v>279</v>
      </c>
      <c r="B238" s="1" t="s">
        <v>314</v>
      </c>
      <c r="C238" s="1" t="s">
        <v>325</v>
      </c>
      <c r="D238" s="7">
        <v>800000</v>
      </c>
      <c r="E238" s="7">
        <v>0</v>
      </c>
      <c r="F238" s="7">
        <f t="shared" si="9"/>
        <v>800000</v>
      </c>
      <c r="G238" s="11" t="str">
        <f t="shared" si="10"/>
        <v>Yes</v>
      </c>
      <c r="H238" s="11" t="str">
        <f t="shared" si="11"/>
        <v>No</v>
      </c>
    </row>
    <row r="239" spans="1:8" hidden="1" x14ac:dyDescent="0.25">
      <c r="A239" s="1" t="s">
        <v>606</v>
      </c>
      <c r="B239" s="1" t="s">
        <v>618</v>
      </c>
      <c r="C239" s="1" t="s">
        <v>657</v>
      </c>
      <c r="D239" s="7">
        <v>1200000</v>
      </c>
      <c r="E239" s="7">
        <v>0</v>
      </c>
      <c r="F239" s="7">
        <f t="shared" si="9"/>
        <v>1200000</v>
      </c>
      <c r="G239" s="11" t="str">
        <f t="shared" si="10"/>
        <v>Yes</v>
      </c>
      <c r="H239" s="11" t="str">
        <f t="shared" si="11"/>
        <v>No</v>
      </c>
    </row>
    <row r="240" spans="1:8" hidden="1" x14ac:dyDescent="0.25">
      <c r="A240" s="1" t="s">
        <v>606</v>
      </c>
      <c r="B240" s="1" t="s">
        <v>618</v>
      </c>
      <c r="C240" s="1" t="s">
        <v>658</v>
      </c>
      <c r="D240" s="7">
        <v>484600</v>
      </c>
      <c r="E240" s="7">
        <v>0</v>
      </c>
      <c r="F240" s="7">
        <f t="shared" si="9"/>
        <v>484600</v>
      </c>
      <c r="G240" s="11" t="str">
        <f t="shared" si="10"/>
        <v>Yes</v>
      </c>
      <c r="H240" s="11" t="str">
        <f t="shared" si="11"/>
        <v>No</v>
      </c>
    </row>
    <row r="241" spans="1:8" hidden="1" x14ac:dyDescent="0.25">
      <c r="A241" s="1" t="s">
        <v>589</v>
      </c>
      <c r="B241" s="1" t="s">
        <v>617</v>
      </c>
      <c r="C241" s="1" t="s">
        <v>667</v>
      </c>
      <c r="D241" s="7">
        <v>1241700</v>
      </c>
      <c r="E241" s="7">
        <v>2000000</v>
      </c>
      <c r="F241" s="7">
        <f t="shared" si="9"/>
        <v>3241700</v>
      </c>
      <c r="G241" s="11" t="str">
        <f t="shared" si="10"/>
        <v>No</v>
      </c>
      <c r="H241" s="11" t="str">
        <f t="shared" si="11"/>
        <v>No</v>
      </c>
    </row>
    <row r="242" spans="1:8" hidden="1" x14ac:dyDescent="0.25">
      <c r="A242" s="1" t="s">
        <v>593</v>
      </c>
      <c r="B242" s="1" t="s">
        <v>617</v>
      </c>
      <c r="C242" s="1" t="s">
        <v>637</v>
      </c>
      <c r="D242" s="7">
        <v>950000</v>
      </c>
      <c r="E242" s="7">
        <v>1826000</v>
      </c>
      <c r="F242" s="7">
        <f t="shared" si="9"/>
        <v>2776000</v>
      </c>
      <c r="G242" s="11" t="str">
        <f t="shared" si="10"/>
        <v>No</v>
      </c>
      <c r="H242" s="11" t="str">
        <f t="shared" si="11"/>
        <v>No</v>
      </c>
    </row>
    <row r="243" spans="1:8" x14ac:dyDescent="0.25">
      <c r="A243" s="1" t="s">
        <v>469</v>
      </c>
      <c r="B243" s="1" t="s">
        <v>417</v>
      </c>
      <c r="C243" s="1" t="s">
        <v>518</v>
      </c>
      <c r="D243" s="7">
        <v>1170800</v>
      </c>
      <c r="E243" s="7">
        <v>2589500</v>
      </c>
      <c r="F243" s="7">
        <f t="shared" si="9"/>
        <v>3760300</v>
      </c>
      <c r="G243" s="11" t="str">
        <f t="shared" si="10"/>
        <v>No</v>
      </c>
      <c r="H243" s="11" t="str">
        <f t="shared" si="11"/>
        <v>Yes</v>
      </c>
    </row>
    <row r="244" spans="1:8" hidden="1" x14ac:dyDescent="0.25">
      <c r="A244" s="1" t="s">
        <v>607</v>
      </c>
      <c r="B244" s="1" t="s">
        <v>618</v>
      </c>
      <c r="C244" s="1" t="s">
        <v>645</v>
      </c>
      <c r="D244" s="7">
        <v>1000000</v>
      </c>
      <c r="E244" s="7">
        <v>1375000</v>
      </c>
      <c r="F244" s="7">
        <f t="shared" si="9"/>
        <v>2375000</v>
      </c>
      <c r="G244" s="11" t="str">
        <f t="shared" si="10"/>
        <v>No</v>
      </c>
      <c r="H244" s="11" t="str">
        <f t="shared" si="11"/>
        <v>No</v>
      </c>
    </row>
    <row r="245" spans="1:8" hidden="1" x14ac:dyDescent="0.25">
      <c r="A245" s="1" t="s">
        <v>74</v>
      </c>
      <c r="B245" s="1" t="s">
        <v>33</v>
      </c>
      <c r="C245" s="1" t="s">
        <v>154</v>
      </c>
      <c r="D245" s="7">
        <v>1291700</v>
      </c>
      <c r="E245" s="7">
        <v>0</v>
      </c>
      <c r="F245" s="7">
        <f t="shared" si="9"/>
        <v>1291700</v>
      </c>
      <c r="G245" s="11" t="str">
        <f t="shared" si="10"/>
        <v>No</v>
      </c>
      <c r="H245" s="11" t="str">
        <f t="shared" si="11"/>
        <v>No</v>
      </c>
    </row>
    <row r="246" spans="1:8" hidden="1" x14ac:dyDescent="0.25">
      <c r="A246" s="1" t="s">
        <v>2</v>
      </c>
      <c r="B246" s="1" t="s">
        <v>32</v>
      </c>
      <c r="C246" s="1" t="s">
        <v>53</v>
      </c>
      <c r="D246" s="7">
        <v>1000000</v>
      </c>
      <c r="E246" s="7">
        <v>1894400</v>
      </c>
      <c r="F246" s="7">
        <f t="shared" si="9"/>
        <v>2894400</v>
      </c>
      <c r="G246" s="11" t="str">
        <f t="shared" si="10"/>
        <v>No</v>
      </c>
      <c r="H246" s="11" t="str">
        <f t="shared" si="11"/>
        <v>No</v>
      </c>
    </row>
    <row r="247" spans="1:8" x14ac:dyDescent="0.25">
      <c r="A247" s="1" t="s">
        <v>240</v>
      </c>
      <c r="B247" s="1" t="s">
        <v>115</v>
      </c>
      <c r="C247" s="1" t="s">
        <v>263</v>
      </c>
      <c r="D247" s="7">
        <v>8100000</v>
      </c>
      <c r="E247" s="7">
        <v>5435000</v>
      </c>
      <c r="F247" s="7">
        <f t="shared" si="9"/>
        <v>13535000</v>
      </c>
      <c r="G247" s="11" t="str">
        <f t="shared" si="10"/>
        <v>No</v>
      </c>
      <c r="H247" s="11" t="str">
        <f t="shared" si="11"/>
        <v>Yes</v>
      </c>
    </row>
    <row r="248" spans="1:8" hidden="1" x14ac:dyDescent="0.25">
      <c r="A248" s="1" t="s">
        <v>701</v>
      </c>
      <c r="B248" s="1" t="s">
        <v>718</v>
      </c>
      <c r="C248" s="1" t="s">
        <v>763</v>
      </c>
      <c r="D248" s="7">
        <v>791700</v>
      </c>
      <c r="E248" s="7">
        <v>0</v>
      </c>
      <c r="F248" s="7">
        <f t="shared" si="9"/>
        <v>791700</v>
      </c>
      <c r="G248" s="11" t="str">
        <f t="shared" si="10"/>
        <v>Yes</v>
      </c>
      <c r="H248" s="11" t="str">
        <f t="shared" si="11"/>
        <v>No</v>
      </c>
    </row>
    <row r="249" spans="1:8" hidden="1" x14ac:dyDescent="0.25">
      <c r="A249" s="1" t="s">
        <v>205</v>
      </c>
      <c r="B249" s="1" t="s">
        <v>115</v>
      </c>
      <c r="C249" s="1" t="s">
        <v>267</v>
      </c>
      <c r="D249" s="7">
        <v>696100</v>
      </c>
      <c r="E249" s="7">
        <v>0</v>
      </c>
      <c r="F249" s="7">
        <f t="shared" si="9"/>
        <v>696100</v>
      </c>
      <c r="G249" s="11" t="str">
        <f t="shared" si="10"/>
        <v>Yes</v>
      </c>
      <c r="H249" s="11" t="str">
        <f t="shared" si="11"/>
        <v>No</v>
      </c>
    </row>
    <row r="250" spans="1:8" hidden="1" x14ac:dyDescent="0.25">
      <c r="A250" s="1" t="s">
        <v>470</v>
      </c>
      <c r="B250" s="1" t="s">
        <v>417</v>
      </c>
      <c r="C250" s="1" t="s">
        <v>566</v>
      </c>
      <c r="D250" s="7">
        <v>950000</v>
      </c>
      <c r="E250" s="7">
        <v>1759400</v>
      </c>
      <c r="F250" s="7">
        <f t="shared" si="9"/>
        <v>2709400</v>
      </c>
      <c r="G250" s="11" t="str">
        <f t="shared" si="10"/>
        <v>No</v>
      </c>
      <c r="H250" s="11" t="str">
        <f t="shared" si="11"/>
        <v>No</v>
      </c>
    </row>
    <row r="251" spans="1:8" hidden="1" x14ac:dyDescent="0.25">
      <c r="A251" s="1" t="s">
        <v>694</v>
      </c>
      <c r="B251" s="1" t="s">
        <v>718</v>
      </c>
      <c r="C251" s="1" t="s">
        <v>761</v>
      </c>
      <c r="D251" s="7">
        <v>1067400</v>
      </c>
      <c r="E251" s="7">
        <v>1519100</v>
      </c>
      <c r="F251" s="7">
        <f t="shared" si="9"/>
        <v>2586500</v>
      </c>
      <c r="G251" s="11" t="str">
        <f t="shared" si="10"/>
        <v>No</v>
      </c>
      <c r="H251" s="11" t="str">
        <f t="shared" si="11"/>
        <v>No</v>
      </c>
    </row>
    <row r="252" spans="1:8" hidden="1" x14ac:dyDescent="0.25">
      <c r="A252" s="1" t="s">
        <v>281</v>
      </c>
      <c r="B252" s="1" t="s">
        <v>314</v>
      </c>
      <c r="C252" s="1" t="s">
        <v>351</v>
      </c>
      <c r="D252" s="7">
        <v>856300</v>
      </c>
      <c r="E252" s="7">
        <v>0</v>
      </c>
      <c r="F252" s="7">
        <f t="shared" si="9"/>
        <v>856300</v>
      </c>
      <c r="G252" s="11" t="str">
        <f t="shared" si="10"/>
        <v>Yes</v>
      </c>
      <c r="H252" s="11" t="str">
        <f t="shared" si="11"/>
        <v>No</v>
      </c>
    </row>
    <row r="253" spans="1:8" x14ac:dyDescent="0.25">
      <c r="A253" s="1" t="s">
        <v>506</v>
      </c>
      <c r="B253" s="1" t="s">
        <v>417</v>
      </c>
      <c r="C253" s="1" t="s">
        <v>540</v>
      </c>
      <c r="D253" s="7">
        <v>1525000</v>
      </c>
      <c r="E253" s="7">
        <v>2775500</v>
      </c>
      <c r="F253" s="7">
        <f t="shared" si="9"/>
        <v>4300500</v>
      </c>
      <c r="G253" s="11" t="str">
        <f t="shared" si="10"/>
        <v>No</v>
      </c>
      <c r="H253" s="11" t="str">
        <f t="shared" si="11"/>
        <v>Yes</v>
      </c>
    </row>
    <row r="254" spans="1:8" hidden="1" x14ac:dyDescent="0.25">
      <c r="A254" s="1" t="s">
        <v>3</v>
      </c>
      <c r="B254" s="1" t="s">
        <v>32</v>
      </c>
      <c r="C254" s="1" t="s">
        <v>36</v>
      </c>
      <c r="D254" s="7">
        <v>800000</v>
      </c>
      <c r="E254" s="7">
        <v>2160000</v>
      </c>
      <c r="F254" s="7">
        <f t="shared" si="9"/>
        <v>2960000</v>
      </c>
      <c r="G254" s="11" t="str">
        <f t="shared" si="10"/>
        <v>No</v>
      </c>
      <c r="H254" s="11" t="str">
        <f t="shared" si="11"/>
        <v>No</v>
      </c>
    </row>
    <row r="255" spans="1:8" x14ac:dyDescent="0.25">
      <c r="A255" s="1" t="s">
        <v>577</v>
      </c>
      <c r="B255" s="1" t="s">
        <v>617</v>
      </c>
      <c r="C255" s="1" t="s">
        <v>623</v>
      </c>
      <c r="D255" s="7">
        <v>1300000</v>
      </c>
      <c r="E255" s="7">
        <v>3630000</v>
      </c>
      <c r="F255" s="7">
        <f t="shared" si="9"/>
        <v>4930000</v>
      </c>
      <c r="G255" s="11" t="str">
        <f t="shared" si="10"/>
        <v>No</v>
      </c>
      <c r="H255" s="11" t="str">
        <f t="shared" si="11"/>
        <v>Yes</v>
      </c>
    </row>
    <row r="256" spans="1:8" hidden="1" x14ac:dyDescent="0.25">
      <c r="A256" s="1" t="s">
        <v>102</v>
      </c>
      <c r="B256" s="1" t="s">
        <v>115</v>
      </c>
      <c r="C256" s="1" t="s">
        <v>170</v>
      </c>
      <c r="D256" s="7">
        <v>1000000</v>
      </c>
      <c r="E256" s="7">
        <v>0</v>
      </c>
      <c r="F256" s="7">
        <f t="shared" si="9"/>
        <v>1000000</v>
      </c>
      <c r="G256" s="11" t="str">
        <f t="shared" si="10"/>
        <v>Yes</v>
      </c>
      <c r="H256" s="11" t="str">
        <f t="shared" si="11"/>
        <v>No</v>
      </c>
    </row>
    <row r="257" spans="1:8" hidden="1" x14ac:dyDescent="0.25">
      <c r="A257" s="1" t="s">
        <v>103</v>
      </c>
      <c r="B257" s="1" t="s">
        <v>115</v>
      </c>
      <c r="C257" s="1" t="s">
        <v>171</v>
      </c>
      <c r="D257" s="7">
        <v>1022600</v>
      </c>
      <c r="E257" s="7">
        <v>0</v>
      </c>
      <c r="F257" s="7">
        <f t="shared" si="9"/>
        <v>1022600</v>
      </c>
      <c r="G257" s="11" t="str">
        <f t="shared" si="10"/>
        <v>Yes</v>
      </c>
      <c r="H257" s="11" t="str">
        <f t="shared" si="11"/>
        <v>No</v>
      </c>
    </row>
    <row r="258" spans="1:8" x14ac:dyDescent="0.25">
      <c r="A258" s="1" t="s">
        <v>224</v>
      </c>
      <c r="B258" s="1" t="s">
        <v>115</v>
      </c>
      <c r="C258" s="1" t="s">
        <v>133</v>
      </c>
      <c r="D258" s="7">
        <v>1816700</v>
      </c>
      <c r="E258" s="7">
        <v>5125000</v>
      </c>
      <c r="F258" s="7">
        <f t="shared" ref="F258:F321" si="12">D258+E258</f>
        <v>6941700</v>
      </c>
      <c r="G258" s="11" t="str">
        <f t="shared" ref="G258:G321" si="13">IF(F258&lt;=PERCENTILE($F$2:$F$382,0.25),"Yes","No")</f>
        <v>No</v>
      </c>
      <c r="H258" s="11" t="str">
        <f t="shared" ref="H258:H321" si="14">IF(F258&gt;=PERCENTILE($F$2:$F$382,0.75),"Yes","No")</f>
        <v>Yes</v>
      </c>
    </row>
    <row r="259" spans="1:8" hidden="1" x14ac:dyDescent="0.25">
      <c r="A259" s="1" t="s">
        <v>209</v>
      </c>
      <c r="B259" s="1" t="s">
        <v>115</v>
      </c>
      <c r="C259" s="1" t="s">
        <v>121</v>
      </c>
      <c r="D259" s="7">
        <v>1000000</v>
      </c>
      <c r="E259" s="7">
        <v>1750000</v>
      </c>
      <c r="F259" s="7">
        <f t="shared" si="12"/>
        <v>2750000</v>
      </c>
      <c r="G259" s="11" t="str">
        <f t="shared" si="13"/>
        <v>No</v>
      </c>
      <c r="H259" s="11" t="str">
        <f t="shared" si="14"/>
        <v>No</v>
      </c>
    </row>
    <row r="260" spans="1:8" hidden="1" x14ac:dyDescent="0.25">
      <c r="A260" s="1" t="s">
        <v>695</v>
      </c>
      <c r="B260" s="1" t="s">
        <v>718</v>
      </c>
      <c r="C260" s="1" t="s">
        <v>730</v>
      </c>
      <c r="D260" s="7">
        <v>825000</v>
      </c>
      <c r="E260" s="7">
        <v>853000</v>
      </c>
      <c r="F260" s="7">
        <f t="shared" si="12"/>
        <v>1678000</v>
      </c>
      <c r="G260" s="11" t="str">
        <f t="shared" si="13"/>
        <v>No</v>
      </c>
      <c r="H260" s="11" t="str">
        <f t="shared" si="14"/>
        <v>No</v>
      </c>
    </row>
    <row r="261" spans="1:8" hidden="1" x14ac:dyDescent="0.25">
      <c r="A261" s="1" t="s">
        <v>471</v>
      </c>
      <c r="B261" s="1" t="s">
        <v>417</v>
      </c>
      <c r="C261" s="1" t="s">
        <v>519</v>
      </c>
      <c r="D261" s="7">
        <v>1150000</v>
      </c>
      <c r="E261" s="7">
        <v>178000</v>
      </c>
      <c r="F261" s="7">
        <f t="shared" si="12"/>
        <v>1328000</v>
      </c>
      <c r="G261" s="11" t="str">
        <f t="shared" si="13"/>
        <v>No</v>
      </c>
      <c r="H261" s="11" t="str">
        <f t="shared" si="14"/>
        <v>No</v>
      </c>
    </row>
    <row r="262" spans="1:8" hidden="1" x14ac:dyDescent="0.25">
      <c r="A262" s="1" t="s">
        <v>383</v>
      </c>
      <c r="B262" s="1" t="s">
        <v>416</v>
      </c>
      <c r="C262" s="1" t="s">
        <v>429</v>
      </c>
      <c r="D262" s="7">
        <v>788100</v>
      </c>
      <c r="E262" s="7">
        <v>1080000</v>
      </c>
      <c r="F262" s="7">
        <f t="shared" si="12"/>
        <v>1868100</v>
      </c>
      <c r="G262" s="11" t="str">
        <f t="shared" si="13"/>
        <v>No</v>
      </c>
      <c r="H262" s="11" t="str">
        <f t="shared" si="14"/>
        <v>No</v>
      </c>
    </row>
    <row r="263" spans="1:8" hidden="1" x14ac:dyDescent="0.25">
      <c r="A263" s="1" t="s">
        <v>472</v>
      </c>
      <c r="B263" s="1" t="s">
        <v>417</v>
      </c>
      <c r="C263" s="1" t="s">
        <v>546</v>
      </c>
      <c r="D263" s="7">
        <v>1011500</v>
      </c>
      <c r="E263" s="7">
        <v>559900</v>
      </c>
      <c r="F263" s="7">
        <f t="shared" si="12"/>
        <v>1571400</v>
      </c>
      <c r="G263" s="11" t="str">
        <f t="shared" si="13"/>
        <v>No</v>
      </c>
      <c r="H263" s="11" t="str">
        <f t="shared" si="14"/>
        <v>No</v>
      </c>
    </row>
    <row r="264" spans="1:8" hidden="1" x14ac:dyDescent="0.25">
      <c r="A264" s="1" t="s">
        <v>473</v>
      </c>
      <c r="B264" s="1" t="s">
        <v>417</v>
      </c>
      <c r="C264" s="1" t="s">
        <v>520</v>
      </c>
      <c r="D264" s="7">
        <v>1348800</v>
      </c>
      <c r="E264" s="7">
        <v>0</v>
      </c>
      <c r="F264" s="7">
        <f t="shared" si="12"/>
        <v>1348800</v>
      </c>
      <c r="G264" s="11" t="str">
        <f t="shared" si="13"/>
        <v>No</v>
      </c>
      <c r="H264" s="11" t="str">
        <f t="shared" si="14"/>
        <v>No</v>
      </c>
    </row>
    <row r="265" spans="1:8" hidden="1" x14ac:dyDescent="0.25">
      <c r="A265" s="1" t="s">
        <v>104</v>
      </c>
      <c r="B265" s="1" t="s">
        <v>115</v>
      </c>
      <c r="C265" s="1" t="s">
        <v>172</v>
      </c>
      <c r="D265" s="7">
        <v>800000</v>
      </c>
      <c r="E265" s="7">
        <v>352600</v>
      </c>
      <c r="F265" s="7">
        <f t="shared" si="12"/>
        <v>1152600</v>
      </c>
      <c r="G265" s="11" t="str">
        <f t="shared" si="13"/>
        <v>Yes</v>
      </c>
      <c r="H265" s="11" t="str">
        <f t="shared" si="14"/>
        <v>No</v>
      </c>
    </row>
    <row r="266" spans="1:8" hidden="1" x14ac:dyDescent="0.25">
      <c r="A266" s="1" t="s">
        <v>105</v>
      </c>
      <c r="B266" s="1" t="s">
        <v>115</v>
      </c>
      <c r="C266" s="1" t="s">
        <v>173</v>
      </c>
      <c r="D266" s="7">
        <v>1000000</v>
      </c>
      <c r="E266" s="7">
        <v>0</v>
      </c>
      <c r="F266" s="7">
        <f t="shared" si="12"/>
        <v>1000000</v>
      </c>
      <c r="G266" s="11" t="str">
        <f t="shared" si="13"/>
        <v>Yes</v>
      </c>
      <c r="H266" s="11" t="str">
        <f t="shared" si="14"/>
        <v>No</v>
      </c>
    </row>
    <row r="267" spans="1:8" hidden="1" x14ac:dyDescent="0.25">
      <c r="A267" s="1" t="s">
        <v>688</v>
      </c>
      <c r="B267" s="1" t="s">
        <v>718</v>
      </c>
      <c r="C267" s="1" t="s">
        <v>752</v>
      </c>
      <c r="D267" s="7">
        <v>1076000</v>
      </c>
      <c r="E267" s="7">
        <v>968400</v>
      </c>
      <c r="F267" s="7">
        <f t="shared" si="12"/>
        <v>2044400</v>
      </c>
      <c r="G267" s="11" t="str">
        <f t="shared" si="13"/>
        <v>No</v>
      </c>
      <c r="H267" s="11" t="str">
        <f t="shared" si="14"/>
        <v>No</v>
      </c>
    </row>
    <row r="268" spans="1:8" hidden="1" x14ac:dyDescent="0.25">
      <c r="A268" s="1" t="s">
        <v>79</v>
      </c>
      <c r="B268" s="1" t="s">
        <v>33</v>
      </c>
      <c r="C268" s="1" t="s">
        <v>157</v>
      </c>
      <c r="D268" s="7">
        <v>984600</v>
      </c>
      <c r="E268" s="7">
        <v>840000</v>
      </c>
      <c r="F268" s="7">
        <f t="shared" si="12"/>
        <v>1824600</v>
      </c>
      <c r="G268" s="11" t="str">
        <f t="shared" si="13"/>
        <v>No</v>
      </c>
      <c r="H268" s="11" t="str">
        <f t="shared" si="14"/>
        <v>No</v>
      </c>
    </row>
    <row r="269" spans="1:8" x14ac:dyDescent="0.25">
      <c r="A269" s="1" t="s">
        <v>25</v>
      </c>
      <c r="B269" s="1" t="s">
        <v>33</v>
      </c>
      <c r="C269" s="1" t="s">
        <v>47</v>
      </c>
      <c r="D269" s="7">
        <v>1300000</v>
      </c>
      <c r="E269" s="7">
        <v>2600000</v>
      </c>
      <c r="F269" s="7">
        <f t="shared" si="12"/>
        <v>3900000</v>
      </c>
      <c r="G269" s="11" t="str">
        <f t="shared" si="13"/>
        <v>No</v>
      </c>
      <c r="H269" s="11" t="str">
        <f t="shared" si="14"/>
        <v>Yes</v>
      </c>
    </row>
    <row r="270" spans="1:8" x14ac:dyDescent="0.25">
      <c r="A270" s="1" t="s">
        <v>384</v>
      </c>
      <c r="B270" s="1" t="s">
        <v>416</v>
      </c>
      <c r="C270" s="1" t="s">
        <v>430</v>
      </c>
      <c r="D270" s="7">
        <v>1575000</v>
      </c>
      <c r="E270" s="7">
        <v>5250000</v>
      </c>
      <c r="F270" s="7">
        <f t="shared" si="12"/>
        <v>6825000</v>
      </c>
      <c r="G270" s="11" t="str">
        <f t="shared" si="13"/>
        <v>No</v>
      </c>
      <c r="H270" s="11" t="str">
        <f t="shared" si="14"/>
        <v>Yes</v>
      </c>
    </row>
    <row r="271" spans="1:8" hidden="1" x14ac:dyDescent="0.25">
      <c r="A271" s="1" t="s">
        <v>696</v>
      </c>
      <c r="B271" s="1" t="s">
        <v>718</v>
      </c>
      <c r="C271" s="1" t="s">
        <v>731</v>
      </c>
      <c r="D271" s="7">
        <v>1090800</v>
      </c>
      <c r="E271" s="7">
        <v>1285000</v>
      </c>
      <c r="F271" s="7">
        <f t="shared" si="12"/>
        <v>2375800</v>
      </c>
      <c r="G271" s="11" t="str">
        <f t="shared" si="13"/>
        <v>No</v>
      </c>
      <c r="H271" s="11" t="str">
        <f t="shared" si="14"/>
        <v>No</v>
      </c>
    </row>
    <row r="272" spans="1:8" x14ac:dyDescent="0.25">
      <c r="A272" s="1" t="s">
        <v>26</v>
      </c>
      <c r="B272" s="1" t="s">
        <v>33</v>
      </c>
      <c r="C272" s="1" t="s">
        <v>48</v>
      </c>
      <c r="D272" s="7">
        <v>1567300</v>
      </c>
      <c r="E272" s="7">
        <v>9450000</v>
      </c>
      <c r="F272" s="7">
        <f t="shared" si="12"/>
        <v>11017300</v>
      </c>
      <c r="G272" s="11" t="str">
        <f t="shared" si="13"/>
        <v>No</v>
      </c>
      <c r="H272" s="11" t="str">
        <f t="shared" si="14"/>
        <v>Yes</v>
      </c>
    </row>
    <row r="273" spans="1:8" hidden="1" x14ac:dyDescent="0.25">
      <c r="A273" s="1" t="s">
        <v>608</v>
      </c>
      <c r="B273" s="1" t="s">
        <v>618</v>
      </c>
      <c r="C273" s="1" t="s">
        <v>646</v>
      </c>
      <c r="D273" s="7">
        <v>941700</v>
      </c>
      <c r="E273" s="7">
        <v>1378000</v>
      </c>
      <c r="F273" s="7">
        <f t="shared" si="12"/>
        <v>2319700</v>
      </c>
      <c r="G273" s="11" t="str">
        <f t="shared" si="13"/>
        <v>No</v>
      </c>
      <c r="H273" s="11" t="str">
        <f t="shared" si="14"/>
        <v>No</v>
      </c>
    </row>
    <row r="274" spans="1:8" x14ac:dyDescent="0.25">
      <c r="A274" s="1" t="s">
        <v>283</v>
      </c>
      <c r="B274" s="1" t="s">
        <v>314</v>
      </c>
      <c r="C274" s="1" t="s">
        <v>326</v>
      </c>
      <c r="D274" s="7">
        <v>1000000</v>
      </c>
      <c r="E274" s="7">
        <v>3000000</v>
      </c>
      <c r="F274" s="7">
        <f t="shared" si="12"/>
        <v>4000000</v>
      </c>
      <c r="G274" s="11" t="str">
        <f t="shared" si="13"/>
        <v>No</v>
      </c>
      <c r="H274" s="11" t="str">
        <f t="shared" si="14"/>
        <v>Yes</v>
      </c>
    </row>
    <row r="275" spans="1:8" hidden="1" x14ac:dyDescent="0.25">
      <c r="A275" s="1" t="s">
        <v>4</v>
      </c>
      <c r="B275" s="1" t="s">
        <v>32</v>
      </c>
      <c r="C275" s="1" t="s">
        <v>37</v>
      </c>
      <c r="D275" s="7">
        <v>1041700</v>
      </c>
      <c r="E275" s="7">
        <v>1750000</v>
      </c>
      <c r="F275" s="7">
        <f t="shared" si="12"/>
        <v>2791700</v>
      </c>
      <c r="G275" s="11" t="str">
        <f t="shared" si="13"/>
        <v>No</v>
      </c>
      <c r="H275" s="11" t="str">
        <f t="shared" si="14"/>
        <v>No</v>
      </c>
    </row>
    <row r="276" spans="1:8" hidden="1" x14ac:dyDescent="0.25">
      <c r="A276" s="1" t="s">
        <v>709</v>
      </c>
      <c r="B276" s="1" t="s">
        <v>718</v>
      </c>
      <c r="C276" s="1" t="s">
        <v>740</v>
      </c>
      <c r="D276" s="7">
        <v>1141100</v>
      </c>
      <c r="E276" s="7">
        <v>0</v>
      </c>
      <c r="F276" s="7">
        <f t="shared" si="12"/>
        <v>1141100</v>
      </c>
      <c r="G276" s="11" t="str">
        <f t="shared" si="13"/>
        <v>Yes</v>
      </c>
      <c r="H276" s="11" t="str">
        <f t="shared" si="14"/>
        <v>No</v>
      </c>
    </row>
    <row r="277" spans="1:8" x14ac:dyDescent="0.25">
      <c r="A277" s="1" t="s">
        <v>5</v>
      </c>
      <c r="B277" s="1" t="s">
        <v>32</v>
      </c>
      <c r="C277" s="1" t="s">
        <v>38</v>
      </c>
      <c r="D277" s="7">
        <v>1026300</v>
      </c>
      <c r="E277" s="7">
        <v>2500000</v>
      </c>
      <c r="F277" s="7">
        <f t="shared" si="12"/>
        <v>3526300</v>
      </c>
      <c r="G277" s="11" t="str">
        <f t="shared" si="13"/>
        <v>No</v>
      </c>
      <c r="H277" s="11" t="str">
        <f t="shared" si="14"/>
        <v>Yes</v>
      </c>
    </row>
    <row r="278" spans="1:8" hidden="1" x14ac:dyDescent="0.25">
      <c r="A278" s="1" t="s">
        <v>504</v>
      </c>
      <c r="B278" s="1" t="s">
        <v>417</v>
      </c>
      <c r="C278" s="1" t="s">
        <v>538</v>
      </c>
      <c r="D278" s="7">
        <v>1275000</v>
      </c>
      <c r="E278" s="7">
        <v>1689400</v>
      </c>
      <c r="F278" s="7">
        <f t="shared" si="12"/>
        <v>2964400</v>
      </c>
      <c r="G278" s="11" t="str">
        <f t="shared" si="13"/>
        <v>No</v>
      </c>
      <c r="H278" s="11" t="str">
        <f t="shared" si="14"/>
        <v>No</v>
      </c>
    </row>
    <row r="279" spans="1:8" hidden="1" x14ac:dyDescent="0.25">
      <c r="A279" s="1" t="s">
        <v>309</v>
      </c>
      <c r="B279" s="1" t="s">
        <v>314</v>
      </c>
      <c r="C279" s="1" t="s">
        <v>365</v>
      </c>
      <c r="D279" s="7">
        <v>737500</v>
      </c>
      <c r="E279" s="7">
        <v>0</v>
      </c>
      <c r="F279" s="7">
        <f t="shared" si="12"/>
        <v>737500</v>
      </c>
      <c r="G279" s="11" t="str">
        <f t="shared" si="13"/>
        <v>Yes</v>
      </c>
      <c r="H279" s="11" t="str">
        <f t="shared" si="14"/>
        <v>No</v>
      </c>
    </row>
    <row r="280" spans="1:8" hidden="1" x14ac:dyDescent="0.25">
      <c r="A280" s="1" t="s">
        <v>697</v>
      </c>
      <c r="B280" s="1" t="s">
        <v>718</v>
      </c>
      <c r="C280" s="1" t="s">
        <v>762</v>
      </c>
      <c r="D280" s="7">
        <v>950000</v>
      </c>
      <c r="E280" s="7">
        <v>929000</v>
      </c>
      <c r="F280" s="7">
        <f t="shared" si="12"/>
        <v>1879000</v>
      </c>
      <c r="G280" s="11" t="str">
        <f t="shared" si="13"/>
        <v>No</v>
      </c>
      <c r="H280" s="11" t="str">
        <f t="shared" si="14"/>
        <v>No</v>
      </c>
    </row>
    <row r="281" spans="1:8" hidden="1" x14ac:dyDescent="0.25">
      <c r="A281" s="1" t="s">
        <v>284</v>
      </c>
      <c r="B281" s="1" t="s">
        <v>314</v>
      </c>
      <c r="C281" s="1" t="s">
        <v>353</v>
      </c>
      <c r="D281" s="7">
        <v>778800</v>
      </c>
      <c r="E281" s="7">
        <v>0</v>
      </c>
      <c r="F281" s="7">
        <f t="shared" si="12"/>
        <v>778800</v>
      </c>
      <c r="G281" s="11" t="str">
        <f t="shared" si="13"/>
        <v>Yes</v>
      </c>
      <c r="H281" s="11" t="str">
        <f t="shared" si="14"/>
        <v>No</v>
      </c>
    </row>
    <row r="282" spans="1:8" hidden="1" x14ac:dyDescent="0.25">
      <c r="A282" s="1" t="s">
        <v>302</v>
      </c>
      <c r="B282" s="1" t="s">
        <v>314</v>
      </c>
      <c r="C282" s="1" t="s">
        <v>362</v>
      </c>
      <c r="D282" s="7">
        <v>630000</v>
      </c>
      <c r="E282" s="7">
        <v>420000</v>
      </c>
      <c r="F282" s="7">
        <f t="shared" si="12"/>
        <v>1050000</v>
      </c>
      <c r="G282" s="11" t="str">
        <f t="shared" si="13"/>
        <v>Yes</v>
      </c>
      <c r="H282" s="11" t="str">
        <f t="shared" si="14"/>
        <v>No</v>
      </c>
    </row>
    <row r="283" spans="1:8" x14ac:dyDescent="0.25">
      <c r="A283" s="1" t="s">
        <v>285</v>
      </c>
      <c r="B283" s="1" t="s">
        <v>314</v>
      </c>
      <c r="C283" s="1" t="s">
        <v>354</v>
      </c>
      <c r="D283" s="7">
        <v>970800</v>
      </c>
      <c r="E283" s="7">
        <v>3300000</v>
      </c>
      <c r="F283" s="7">
        <f t="shared" si="12"/>
        <v>4270800</v>
      </c>
      <c r="G283" s="11" t="str">
        <f t="shared" si="13"/>
        <v>No</v>
      </c>
      <c r="H283" s="11" t="str">
        <f t="shared" si="14"/>
        <v>Yes</v>
      </c>
    </row>
    <row r="284" spans="1:8" hidden="1" x14ac:dyDescent="0.25">
      <c r="A284" s="1" t="s">
        <v>689</v>
      </c>
      <c r="B284" s="1" t="s">
        <v>718</v>
      </c>
      <c r="C284" s="1" t="s">
        <v>727</v>
      </c>
      <c r="D284" s="7">
        <v>944300</v>
      </c>
      <c r="E284" s="7">
        <v>1000000</v>
      </c>
      <c r="F284" s="7">
        <f t="shared" si="12"/>
        <v>1944300</v>
      </c>
      <c r="G284" s="11" t="str">
        <f t="shared" si="13"/>
        <v>No</v>
      </c>
      <c r="H284" s="11" t="str">
        <f t="shared" si="14"/>
        <v>No</v>
      </c>
    </row>
    <row r="285" spans="1:8" hidden="1" x14ac:dyDescent="0.25">
      <c r="A285" s="1" t="s">
        <v>107</v>
      </c>
      <c r="B285" s="1" t="s">
        <v>115</v>
      </c>
      <c r="C285" s="1" t="s">
        <v>195</v>
      </c>
      <c r="D285" s="7">
        <v>754000</v>
      </c>
      <c r="E285" s="7">
        <v>21200</v>
      </c>
      <c r="F285" s="7">
        <f t="shared" si="12"/>
        <v>775200</v>
      </c>
      <c r="G285" s="11" t="str">
        <f t="shared" si="13"/>
        <v>Yes</v>
      </c>
      <c r="H285" s="11" t="str">
        <f t="shared" si="14"/>
        <v>No</v>
      </c>
    </row>
    <row r="286" spans="1:8" hidden="1" x14ac:dyDescent="0.25">
      <c r="A286" s="1" t="s">
        <v>75</v>
      </c>
      <c r="B286" s="1" t="s">
        <v>33</v>
      </c>
      <c r="C286" s="1" t="s">
        <v>181</v>
      </c>
      <c r="D286" s="7">
        <v>1000000</v>
      </c>
      <c r="E286" s="7">
        <v>902100</v>
      </c>
      <c r="F286" s="7">
        <f t="shared" si="12"/>
        <v>1902100</v>
      </c>
      <c r="G286" s="11" t="str">
        <f t="shared" si="13"/>
        <v>No</v>
      </c>
      <c r="H286" s="11" t="str">
        <f t="shared" si="14"/>
        <v>No</v>
      </c>
    </row>
    <row r="287" spans="1:8" x14ac:dyDescent="0.25">
      <c r="A287" s="1" t="s">
        <v>609</v>
      </c>
      <c r="B287" s="1" t="s">
        <v>618</v>
      </c>
      <c r="C287" s="1" t="s">
        <v>647</v>
      </c>
      <c r="D287" s="7">
        <v>1112200</v>
      </c>
      <c r="E287" s="7">
        <v>2909000</v>
      </c>
      <c r="F287" s="7">
        <f t="shared" si="12"/>
        <v>4021200</v>
      </c>
      <c r="G287" s="11" t="str">
        <f t="shared" si="13"/>
        <v>No</v>
      </c>
      <c r="H287" s="11" t="str">
        <f t="shared" si="14"/>
        <v>Yes</v>
      </c>
    </row>
    <row r="288" spans="1:8" hidden="1" x14ac:dyDescent="0.25">
      <c r="A288" s="1" t="s">
        <v>397</v>
      </c>
      <c r="B288" s="1" t="s">
        <v>416</v>
      </c>
      <c r="C288" s="1" t="s">
        <v>456</v>
      </c>
      <c r="D288" s="7">
        <v>1143900</v>
      </c>
      <c r="E288" s="7">
        <v>1915700</v>
      </c>
      <c r="F288" s="7">
        <f t="shared" si="12"/>
        <v>3059600</v>
      </c>
      <c r="G288" s="11" t="str">
        <f t="shared" si="13"/>
        <v>No</v>
      </c>
      <c r="H288" s="11" t="str">
        <f t="shared" si="14"/>
        <v>No</v>
      </c>
    </row>
    <row r="289" spans="1:8" hidden="1" x14ac:dyDescent="0.25">
      <c r="A289" s="1" t="s">
        <v>681</v>
      </c>
      <c r="B289" s="1" t="s">
        <v>717</v>
      </c>
      <c r="C289" s="1" t="s">
        <v>748</v>
      </c>
      <c r="D289" s="7">
        <v>1200000</v>
      </c>
      <c r="E289" s="7">
        <v>2250000</v>
      </c>
      <c r="F289" s="7">
        <f t="shared" si="12"/>
        <v>3450000</v>
      </c>
      <c r="G289" s="11" t="str">
        <f t="shared" si="13"/>
        <v>No</v>
      </c>
      <c r="H289" s="11" t="str">
        <f t="shared" si="14"/>
        <v>No</v>
      </c>
    </row>
    <row r="290" spans="1:8" x14ac:dyDescent="0.25">
      <c r="A290" s="1" t="s">
        <v>497</v>
      </c>
      <c r="B290" s="1" t="s">
        <v>417</v>
      </c>
      <c r="C290" s="1" t="s">
        <v>565</v>
      </c>
      <c r="D290" s="7">
        <v>1328600</v>
      </c>
      <c r="E290" s="7">
        <v>3050000</v>
      </c>
      <c r="F290" s="7">
        <f t="shared" si="12"/>
        <v>4378600</v>
      </c>
      <c r="G290" s="11" t="str">
        <f t="shared" si="13"/>
        <v>No</v>
      </c>
      <c r="H290" s="11" t="str">
        <f t="shared" si="14"/>
        <v>Yes</v>
      </c>
    </row>
    <row r="291" spans="1:8" hidden="1" x14ac:dyDescent="0.25">
      <c r="A291" s="1" t="s">
        <v>286</v>
      </c>
      <c r="B291" s="1" t="s">
        <v>314</v>
      </c>
      <c r="C291" s="1" t="s">
        <v>327</v>
      </c>
      <c r="D291" s="7">
        <v>995000</v>
      </c>
      <c r="E291" s="7">
        <v>0</v>
      </c>
      <c r="F291" s="7">
        <f t="shared" si="12"/>
        <v>995000</v>
      </c>
      <c r="G291" s="11" t="str">
        <f t="shared" si="13"/>
        <v>Yes</v>
      </c>
      <c r="H291" s="11" t="str">
        <f t="shared" si="14"/>
        <v>No</v>
      </c>
    </row>
    <row r="292" spans="1:8" hidden="1" x14ac:dyDescent="0.25">
      <c r="A292" s="1" t="s">
        <v>67</v>
      </c>
      <c r="B292" s="1" t="s">
        <v>32</v>
      </c>
      <c r="C292" s="1" t="s">
        <v>41</v>
      </c>
      <c r="D292" s="7">
        <v>700000</v>
      </c>
      <c r="E292" s="7">
        <v>1883000</v>
      </c>
      <c r="F292" s="7">
        <f t="shared" si="12"/>
        <v>2583000</v>
      </c>
      <c r="G292" s="11" t="str">
        <f t="shared" si="13"/>
        <v>No</v>
      </c>
      <c r="H292" s="11" t="str">
        <f t="shared" si="14"/>
        <v>No</v>
      </c>
    </row>
    <row r="293" spans="1:8" hidden="1" x14ac:dyDescent="0.25">
      <c r="A293" s="1" t="s">
        <v>27</v>
      </c>
      <c r="B293" s="1" t="s">
        <v>33</v>
      </c>
      <c r="C293" s="1" t="s">
        <v>49</v>
      </c>
      <c r="D293" s="7">
        <v>1252800</v>
      </c>
      <c r="E293" s="7">
        <v>1730000</v>
      </c>
      <c r="F293" s="7">
        <f t="shared" si="12"/>
        <v>2982800</v>
      </c>
      <c r="G293" s="11" t="str">
        <f t="shared" si="13"/>
        <v>No</v>
      </c>
      <c r="H293" s="11" t="str">
        <f t="shared" si="14"/>
        <v>No</v>
      </c>
    </row>
    <row r="294" spans="1:8" hidden="1" x14ac:dyDescent="0.25">
      <c r="A294" s="1" t="s">
        <v>235</v>
      </c>
      <c r="B294" s="1" t="s">
        <v>115</v>
      </c>
      <c r="C294" s="1" t="s">
        <v>262</v>
      </c>
      <c r="D294" s="7">
        <v>1000000</v>
      </c>
      <c r="E294" s="7">
        <v>0</v>
      </c>
      <c r="F294" s="7">
        <f t="shared" si="12"/>
        <v>1000000</v>
      </c>
      <c r="G294" s="11" t="str">
        <f t="shared" si="13"/>
        <v>Yes</v>
      </c>
      <c r="H294" s="11" t="str">
        <f t="shared" si="14"/>
        <v>No</v>
      </c>
    </row>
    <row r="295" spans="1:8" hidden="1" x14ac:dyDescent="0.25">
      <c r="A295" s="1" t="s">
        <v>474</v>
      </c>
      <c r="B295" s="1" t="s">
        <v>417</v>
      </c>
      <c r="C295" s="1" t="s">
        <v>547</v>
      </c>
      <c r="D295" s="7">
        <v>1030800</v>
      </c>
      <c r="E295" s="7">
        <v>561600</v>
      </c>
      <c r="F295" s="7">
        <f t="shared" si="12"/>
        <v>1592400</v>
      </c>
      <c r="G295" s="11" t="str">
        <f t="shared" si="13"/>
        <v>No</v>
      </c>
      <c r="H295" s="11" t="str">
        <f t="shared" si="14"/>
        <v>No</v>
      </c>
    </row>
    <row r="296" spans="1:8" hidden="1" x14ac:dyDescent="0.25">
      <c r="A296" s="1" t="s">
        <v>206</v>
      </c>
      <c r="B296" s="1" t="s">
        <v>115</v>
      </c>
      <c r="C296" s="1" t="s">
        <v>118</v>
      </c>
      <c r="D296" s="7">
        <v>998500</v>
      </c>
      <c r="E296" s="7">
        <v>1721400</v>
      </c>
      <c r="F296" s="7">
        <f t="shared" si="12"/>
        <v>2719900</v>
      </c>
      <c r="G296" s="11" t="str">
        <f t="shared" si="13"/>
        <v>No</v>
      </c>
      <c r="H296" s="11" t="str">
        <f t="shared" si="14"/>
        <v>No</v>
      </c>
    </row>
    <row r="297" spans="1:8" hidden="1" x14ac:dyDescent="0.25">
      <c r="A297" s="1" t="s">
        <v>707</v>
      </c>
      <c r="B297" s="1" t="s">
        <v>718</v>
      </c>
      <c r="C297" s="1" t="s">
        <v>739</v>
      </c>
      <c r="D297" s="7">
        <v>895000</v>
      </c>
      <c r="E297" s="7">
        <v>600</v>
      </c>
      <c r="F297" s="7">
        <f t="shared" si="12"/>
        <v>895600</v>
      </c>
      <c r="G297" s="11" t="str">
        <f t="shared" si="13"/>
        <v>Yes</v>
      </c>
      <c r="H297" s="11" t="str">
        <f t="shared" si="14"/>
        <v>No</v>
      </c>
    </row>
    <row r="298" spans="1:8" hidden="1" x14ac:dyDescent="0.25">
      <c r="A298" s="1" t="s">
        <v>475</v>
      </c>
      <c r="B298" s="1" t="s">
        <v>417</v>
      </c>
      <c r="C298" s="1" t="s">
        <v>548</v>
      </c>
      <c r="D298" s="7">
        <v>895000</v>
      </c>
      <c r="E298" s="7">
        <v>567600</v>
      </c>
      <c r="F298" s="7">
        <f t="shared" si="12"/>
        <v>1462600</v>
      </c>
      <c r="G298" s="11" t="str">
        <f t="shared" si="13"/>
        <v>No</v>
      </c>
      <c r="H298" s="11" t="str">
        <f t="shared" si="14"/>
        <v>No</v>
      </c>
    </row>
    <row r="299" spans="1:8" hidden="1" x14ac:dyDescent="0.25">
      <c r="A299" s="1" t="s">
        <v>108</v>
      </c>
      <c r="B299" s="1" t="s">
        <v>115</v>
      </c>
      <c r="C299" s="1" t="s">
        <v>175</v>
      </c>
      <c r="D299" s="7">
        <v>1467400</v>
      </c>
      <c r="E299" s="7">
        <v>399900</v>
      </c>
      <c r="F299" s="7">
        <f t="shared" si="12"/>
        <v>1867300</v>
      </c>
      <c r="G299" s="11" t="str">
        <f t="shared" si="13"/>
        <v>No</v>
      </c>
      <c r="H299" s="11" t="str">
        <f t="shared" si="14"/>
        <v>No</v>
      </c>
    </row>
    <row r="300" spans="1:8" hidden="1" x14ac:dyDescent="0.25">
      <c r="A300" s="1" t="s">
        <v>671</v>
      </c>
      <c r="B300" s="1" t="s">
        <v>618</v>
      </c>
      <c r="C300" s="1" t="s">
        <v>743</v>
      </c>
      <c r="D300" s="7">
        <v>1000000</v>
      </c>
      <c r="E300" s="7">
        <v>1469600</v>
      </c>
      <c r="F300" s="7">
        <f t="shared" si="12"/>
        <v>2469600</v>
      </c>
      <c r="G300" s="11" t="str">
        <f t="shared" si="13"/>
        <v>No</v>
      </c>
      <c r="H300" s="11" t="str">
        <f t="shared" si="14"/>
        <v>No</v>
      </c>
    </row>
    <row r="301" spans="1:8" hidden="1" x14ac:dyDescent="0.25">
      <c r="A301" s="1" t="s">
        <v>476</v>
      </c>
      <c r="B301" s="1" t="s">
        <v>417</v>
      </c>
      <c r="C301" s="1" t="s">
        <v>521</v>
      </c>
      <c r="D301" s="7">
        <v>800000</v>
      </c>
      <c r="E301" s="7">
        <v>440000</v>
      </c>
      <c r="F301" s="7">
        <f t="shared" si="12"/>
        <v>1240000</v>
      </c>
      <c r="G301" s="11" t="str">
        <f t="shared" si="13"/>
        <v>No</v>
      </c>
      <c r="H301" s="11" t="str">
        <f t="shared" si="14"/>
        <v>No</v>
      </c>
    </row>
    <row r="302" spans="1:8" hidden="1" x14ac:dyDescent="0.25">
      <c r="A302" s="1" t="s">
        <v>690</v>
      </c>
      <c r="B302" s="1" t="s">
        <v>718</v>
      </c>
      <c r="C302" s="1" t="s">
        <v>753</v>
      </c>
      <c r="D302" s="7">
        <v>1095000</v>
      </c>
      <c r="E302" s="7">
        <v>653900</v>
      </c>
      <c r="F302" s="7">
        <f t="shared" si="12"/>
        <v>1748900</v>
      </c>
      <c r="G302" s="11" t="str">
        <f t="shared" si="13"/>
        <v>No</v>
      </c>
      <c r="H302" s="11" t="str">
        <f t="shared" si="14"/>
        <v>No</v>
      </c>
    </row>
    <row r="303" spans="1:8" x14ac:dyDescent="0.25">
      <c r="A303" s="1" t="s">
        <v>393</v>
      </c>
      <c r="B303" s="1" t="s">
        <v>416</v>
      </c>
      <c r="C303" s="1" t="s">
        <v>438</v>
      </c>
      <c r="D303" s="7">
        <v>1720300</v>
      </c>
      <c r="E303" s="7">
        <v>3387200</v>
      </c>
      <c r="F303" s="7">
        <f t="shared" si="12"/>
        <v>5107500</v>
      </c>
      <c r="G303" s="11" t="str">
        <f t="shared" si="13"/>
        <v>No</v>
      </c>
      <c r="H303" s="11" t="str">
        <f t="shared" si="14"/>
        <v>Yes</v>
      </c>
    </row>
    <row r="304" spans="1:8" hidden="1" x14ac:dyDescent="0.25">
      <c r="A304" s="1" t="s">
        <v>303</v>
      </c>
      <c r="B304" s="1" t="s">
        <v>314</v>
      </c>
      <c r="C304" s="1" t="s">
        <v>363</v>
      </c>
      <c r="D304" s="7">
        <v>793800</v>
      </c>
      <c r="E304" s="7">
        <v>1938000</v>
      </c>
      <c r="F304" s="7">
        <f t="shared" si="12"/>
        <v>2731800</v>
      </c>
      <c r="G304" s="11" t="str">
        <f t="shared" si="13"/>
        <v>No</v>
      </c>
      <c r="H304" s="11" t="str">
        <f t="shared" si="14"/>
        <v>No</v>
      </c>
    </row>
    <row r="305" spans="1:8" hidden="1" x14ac:dyDescent="0.25">
      <c r="A305" s="1" t="s">
        <v>109</v>
      </c>
      <c r="B305" s="1" t="s">
        <v>115</v>
      </c>
      <c r="C305" s="1" t="s">
        <v>196</v>
      </c>
      <c r="D305" s="7">
        <v>896500</v>
      </c>
      <c r="E305" s="7">
        <v>0</v>
      </c>
      <c r="F305" s="7">
        <f t="shared" si="12"/>
        <v>896500</v>
      </c>
      <c r="G305" s="11" t="str">
        <f t="shared" si="13"/>
        <v>Yes</v>
      </c>
      <c r="H305" s="11" t="str">
        <f t="shared" si="14"/>
        <v>No</v>
      </c>
    </row>
    <row r="306" spans="1:8" x14ac:dyDescent="0.25">
      <c r="A306" s="1" t="s">
        <v>691</v>
      </c>
      <c r="B306" s="1" t="s">
        <v>718</v>
      </c>
      <c r="C306" s="1" t="s">
        <v>760</v>
      </c>
      <c r="D306" s="7">
        <v>1144000</v>
      </c>
      <c r="E306" s="7">
        <v>2530000</v>
      </c>
      <c r="F306" s="7">
        <f t="shared" si="12"/>
        <v>3674000</v>
      </c>
      <c r="G306" s="11" t="str">
        <f t="shared" si="13"/>
        <v>No</v>
      </c>
      <c r="H306" s="11" t="str">
        <f t="shared" si="14"/>
        <v>Yes</v>
      </c>
    </row>
    <row r="307" spans="1:8" hidden="1" x14ac:dyDescent="0.25">
      <c r="A307" s="1" t="s">
        <v>477</v>
      </c>
      <c r="B307" s="1" t="s">
        <v>417</v>
      </c>
      <c r="C307" s="1" t="s">
        <v>549</v>
      </c>
      <c r="D307" s="7">
        <v>1735400</v>
      </c>
      <c r="E307" s="7">
        <v>264000</v>
      </c>
      <c r="F307" s="7">
        <f t="shared" si="12"/>
        <v>1999400</v>
      </c>
      <c r="G307" s="11" t="str">
        <f t="shared" si="13"/>
        <v>No</v>
      </c>
      <c r="H307" s="11" t="str">
        <f t="shared" si="14"/>
        <v>No</v>
      </c>
    </row>
    <row r="308" spans="1:8" hidden="1" x14ac:dyDescent="0.25">
      <c r="A308" s="1" t="s">
        <v>478</v>
      </c>
      <c r="B308" s="1" t="s">
        <v>417</v>
      </c>
      <c r="C308" s="1" t="s">
        <v>550</v>
      </c>
      <c r="D308" s="7">
        <v>1214600</v>
      </c>
      <c r="E308" s="7">
        <v>0</v>
      </c>
      <c r="F308" s="7">
        <f t="shared" si="12"/>
        <v>1214600</v>
      </c>
      <c r="G308" s="11" t="str">
        <f t="shared" si="13"/>
        <v>Yes</v>
      </c>
      <c r="H308" s="11" t="str">
        <f t="shared" si="14"/>
        <v>No</v>
      </c>
    </row>
    <row r="309" spans="1:8" hidden="1" x14ac:dyDescent="0.25">
      <c r="A309" s="1" t="s">
        <v>313</v>
      </c>
      <c r="B309" s="1" t="s">
        <v>314</v>
      </c>
      <c r="C309" s="1" t="s">
        <v>344</v>
      </c>
      <c r="D309" s="7">
        <v>1478800</v>
      </c>
      <c r="E309" s="7">
        <v>0</v>
      </c>
      <c r="F309" s="7">
        <f t="shared" si="12"/>
        <v>1478800</v>
      </c>
      <c r="G309" s="11" t="str">
        <f t="shared" si="13"/>
        <v>No</v>
      </c>
      <c r="H309" s="11" t="str">
        <f t="shared" si="14"/>
        <v>No</v>
      </c>
    </row>
    <row r="310" spans="1:8" hidden="1" x14ac:dyDescent="0.25">
      <c r="A310" s="1" t="s">
        <v>584</v>
      </c>
      <c r="B310" s="1" t="s">
        <v>617</v>
      </c>
      <c r="C310" s="1" t="s">
        <v>629</v>
      </c>
      <c r="D310" s="7">
        <v>1347100</v>
      </c>
      <c r="E310" s="7">
        <v>1341600</v>
      </c>
      <c r="F310" s="7">
        <f t="shared" si="12"/>
        <v>2688700</v>
      </c>
      <c r="G310" s="11" t="str">
        <f t="shared" si="13"/>
        <v>No</v>
      </c>
      <c r="H310" s="11" t="str">
        <f t="shared" si="14"/>
        <v>No</v>
      </c>
    </row>
    <row r="311" spans="1:8" hidden="1" x14ac:dyDescent="0.25">
      <c r="A311" s="1" t="s">
        <v>89</v>
      </c>
      <c r="B311" s="1" t="s">
        <v>33</v>
      </c>
      <c r="C311" s="1" t="s">
        <v>163</v>
      </c>
      <c r="D311" s="7">
        <v>1100000</v>
      </c>
      <c r="E311" s="7">
        <v>0</v>
      </c>
      <c r="F311" s="7">
        <f t="shared" si="12"/>
        <v>1100000</v>
      </c>
      <c r="G311" s="11" t="str">
        <f t="shared" si="13"/>
        <v>Yes</v>
      </c>
      <c r="H311" s="11" t="str">
        <f t="shared" si="14"/>
        <v>No</v>
      </c>
    </row>
    <row r="312" spans="1:8" hidden="1" x14ac:dyDescent="0.25">
      <c r="A312" s="1" t="s">
        <v>210</v>
      </c>
      <c r="B312" s="1" t="s">
        <v>115</v>
      </c>
      <c r="C312" s="1" t="s">
        <v>122</v>
      </c>
      <c r="D312" s="7">
        <v>1100000</v>
      </c>
      <c r="E312" s="7">
        <v>330000</v>
      </c>
      <c r="F312" s="7">
        <f t="shared" si="12"/>
        <v>1430000</v>
      </c>
      <c r="G312" s="11" t="str">
        <f t="shared" si="13"/>
        <v>No</v>
      </c>
      <c r="H312" s="11" t="str">
        <f t="shared" si="14"/>
        <v>No</v>
      </c>
    </row>
    <row r="313" spans="1:8" hidden="1" x14ac:dyDescent="0.25">
      <c r="A313" s="1" t="s">
        <v>703</v>
      </c>
      <c r="B313" s="1" t="s">
        <v>718</v>
      </c>
      <c r="C313" s="1" t="s">
        <v>736</v>
      </c>
      <c r="D313" s="7">
        <v>1118100</v>
      </c>
      <c r="E313" s="7">
        <v>1682900</v>
      </c>
      <c r="F313" s="7">
        <f t="shared" si="12"/>
        <v>2801000</v>
      </c>
      <c r="G313" s="11" t="str">
        <f t="shared" si="13"/>
        <v>No</v>
      </c>
      <c r="H313" s="11" t="str">
        <f t="shared" si="14"/>
        <v>No</v>
      </c>
    </row>
    <row r="314" spans="1:8" hidden="1" x14ac:dyDescent="0.25">
      <c r="A314" s="1" t="s">
        <v>216</v>
      </c>
      <c r="B314" s="1" t="s">
        <v>115</v>
      </c>
      <c r="C314" s="1" t="s">
        <v>126</v>
      </c>
      <c r="D314" s="7">
        <v>441100</v>
      </c>
      <c r="E314" s="7">
        <v>462000</v>
      </c>
      <c r="F314" s="7">
        <f t="shared" si="12"/>
        <v>903100</v>
      </c>
      <c r="G314" s="11" t="str">
        <f t="shared" si="13"/>
        <v>Yes</v>
      </c>
      <c r="H314" s="11" t="str">
        <f t="shared" si="14"/>
        <v>No</v>
      </c>
    </row>
    <row r="315" spans="1:8" hidden="1" x14ac:dyDescent="0.25">
      <c r="A315" s="1" t="s">
        <v>692</v>
      </c>
      <c r="B315" s="1" t="s">
        <v>718</v>
      </c>
      <c r="C315" s="1" t="s">
        <v>728</v>
      </c>
      <c r="D315" s="7">
        <v>1010000</v>
      </c>
      <c r="E315" s="7">
        <v>1184100</v>
      </c>
      <c r="F315" s="7">
        <f t="shared" si="12"/>
        <v>2194100</v>
      </c>
      <c r="G315" s="11" t="str">
        <f t="shared" si="13"/>
        <v>No</v>
      </c>
      <c r="H315" s="11" t="str">
        <f t="shared" si="14"/>
        <v>No</v>
      </c>
    </row>
    <row r="316" spans="1:8" x14ac:dyDescent="0.25">
      <c r="A316" s="1" t="s">
        <v>684</v>
      </c>
      <c r="B316" s="1" t="s">
        <v>717</v>
      </c>
      <c r="C316" s="1" t="s">
        <v>724</v>
      </c>
      <c r="D316" s="7">
        <v>1200000</v>
      </c>
      <c r="E316" s="7">
        <v>2651400</v>
      </c>
      <c r="F316" s="7">
        <f t="shared" si="12"/>
        <v>3851400</v>
      </c>
      <c r="G316" s="11" t="str">
        <f t="shared" si="13"/>
        <v>No</v>
      </c>
      <c r="H316" s="11" t="str">
        <f t="shared" si="14"/>
        <v>Yes</v>
      </c>
    </row>
    <row r="317" spans="1:8" x14ac:dyDescent="0.25">
      <c r="A317" s="1" t="s">
        <v>479</v>
      </c>
      <c r="B317" s="1" t="s">
        <v>417</v>
      </c>
      <c r="C317" s="1" t="s">
        <v>551</v>
      </c>
      <c r="D317" s="7">
        <v>1050000</v>
      </c>
      <c r="E317" s="7">
        <v>2730000</v>
      </c>
      <c r="F317" s="7">
        <f t="shared" si="12"/>
        <v>3780000</v>
      </c>
      <c r="G317" s="11" t="str">
        <f t="shared" si="13"/>
        <v>No</v>
      </c>
      <c r="H317" s="11" t="str">
        <f t="shared" si="14"/>
        <v>Yes</v>
      </c>
    </row>
    <row r="318" spans="1:8" hidden="1" x14ac:dyDescent="0.25">
      <c r="A318" s="1" t="s">
        <v>236</v>
      </c>
      <c r="B318" s="1" t="s">
        <v>115</v>
      </c>
      <c r="C318" s="1" t="s">
        <v>141</v>
      </c>
      <c r="D318" s="7">
        <v>1112000</v>
      </c>
      <c r="E318" s="7">
        <v>0</v>
      </c>
      <c r="F318" s="7">
        <f t="shared" si="12"/>
        <v>1112000</v>
      </c>
      <c r="G318" s="11" t="str">
        <f t="shared" si="13"/>
        <v>Yes</v>
      </c>
      <c r="H318" s="11" t="str">
        <f t="shared" si="14"/>
        <v>No</v>
      </c>
    </row>
    <row r="319" spans="1:8" hidden="1" x14ac:dyDescent="0.25">
      <c r="A319" s="1" t="s">
        <v>110</v>
      </c>
      <c r="B319" s="1" t="s">
        <v>115</v>
      </c>
      <c r="C319" s="1" t="s">
        <v>197</v>
      </c>
      <c r="D319" s="7">
        <v>1190000</v>
      </c>
      <c r="E319" s="7">
        <v>0</v>
      </c>
      <c r="F319" s="7">
        <f t="shared" si="12"/>
        <v>1190000</v>
      </c>
      <c r="G319" s="11" t="str">
        <f t="shared" si="13"/>
        <v>Yes</v>
      </c>
      <c r="H319" s="11" t="str">
        <f t="shared" si="14"/>
        <v>No</v>
      </c>
    </row>
    <row r="320" spans="1:8" hidden="1" x14ac:dyDescent="0.25">
      <c r="A320" s="1" t="s">
        <v>202</v>
      </c>
      <c r="B320" s="1" t="s">
        <v>115</v>
      </c>
      <c r="C320" s="1" t="s">
        <v>198</v>
      </c>
      <c r="D320" s="7">
        <v>1000000</v>
      </c>
      <c r="E320" s="7">
        <v>1820000</v>
      </c>
      <c r="F320" s="7">
        <f t="shared" si="12"/>
        <v>2820000</v>
      </c>
      <c r="G320" s="11" t="str">
        <f t="shared" si="13"/>
        <v>No</v>
      </c>
      <c r="H320" s="11" t="str">
        <f t="shared" si="14"/>
        <v>No</v>
      </c>
    </row>
    <row r="321" spans="1:8" hidden="1" x14ac:dyDescent="0.25">
      <c r="A321" s="1" t="s">
        <v>296</v>
      </c>
      <c r="B321" s="1" t="s">
        <v>314</v>
      </c>
      <c r="C321" s="1" t="s">
        <v>333</v>
      </c>
      <c r="D321" s="7">
        <v>1000000</v>
      </c>
      <c r="E321" s="7">
        <v>0</v>
      </c>
      <c r="F321" s="7">
        <f t="shared" si="12"/>
        <v>1000000</v>
      </c>
      <c r="G321" s="11" t="str">
        <f t="shared" si="13"/>
        <v>Yes</v>
      </c>
      <c r="H321" s="11" t="str">
        <f t="shared" si="14"/>
        <v>No</v>
      </c>
    </row>
    <row r="322" spans="1:8" hidden="1" x14ac:dyDescent="0.25">
      <c r="A322" s="1" t="s">
        <v>386</v>
      </c>
      <c r="B322" s="1" t="s">
        <v>416</v>
      </c>
      <c r="C322" s="1" t="s">
        <v>466</v>
      </c>
      <c r="D322" s="7">
        <v>1200000</v>
      </c>
      <c r="E322" s="7">
        <v>617300</v>
      </c>
      <c r="F322" s="7">
        <f t="shared" ref="F322:F382" si="15">D322+E322</f>
        <v>1817300</v>
      </c>
      <c r="G322" s="11" t="str">
        <f t="shared" ref="G322:G382" si="16">IF(F322&lt;=PERCENTILE($F$2:$F$382,0.25),"Yes","No")</f>
        <v>No</v>
      </c>
      <c r="H322" s="11" t="str">
        <f t="shared" ref="H322:H382" si="17">IF(F322&gt;=PERCENTILE($F$2:$F$382,0.75),"Yes","No")</f>
        <v>No</v>
      </c>
    </row>
    <row r="323" spans="1:8" hidden="1" x14ac:dyDescent="0.25">
      <c r="A323" s="1" t="s">
        <v>579</v>
      </c>
      <c r="B323" s="1" t="s">
        <v>617</v>
      </c>
      <c r="C323" s="1" t="s">
        <v>666</v>
      </c>
      <c r="D323" s="7">
        <v>515100</v>
      </c>
      <c r="E323" s="7">
        <v>794000</v>
      </c>
      <c r="F323" s="7">
        <f t="shared" si="15"/>
        <v>1309100</v>
      </c>
      <c r="G323" s="11" t="str">
        <f t="shared" si="16"/>
        <v>No</v>
      </c>
      <c r="H323" s="11" t="str">
        <f t="shared" si="17"/>
        <v>No</v>
      </c>
    </row>
    <row r="324" spans="1:8" hidden="1" x14ac:dyDescent="0.25">
      <c r="A324" s="1" t="s">
        <v>287</v>
      </c>
      <c r="B324" s="1" t="s">
        <v>314</v>
      </c>
      <c r="C324" s="1" t="s">
        <v>355</v>
      </c>
      <c r="D324" s="7">
        <v>1077300</v>
      </c>
      <c r="E324" s="7">
        <v>0</v>
      </c>
      <c r="F324" s="7">
        <f t="shared" si="15"/>
        <v>1077300</v>
      </c>
      <c r="G324" s="11" t="str">
        <f t="shared" si="16"/>
        <v>Yes</v>
      </c>
      <c r="H324" s="11" t="str">
        <f t="shared" si="17"/>
        <v>No</v>
      </c>
    </row>
    <row r="325" spans="1:8" hidden="1" x14ac:dyDescent="0.25">
      <c r="A325" s="1" t="s">
        <v>231</v>
      </c>
      <c r="B325" s="1" t="s">
        <v>115</v>
      </c>
      <c r="C325" s="1" t="s">
        <v>138</v>
      </c>
      <c r="D325" s="7">
        <v>1163800</v>
      </c>
      <c r="E325" s="7">
        <v>0</v>
      </c>
      <c r="F325" s="7">
        <f t="shared" si="15"/>
        <v>1163800</v>
      </c>
      <c r="G325" s="11" t="str">
        <f t="shared" si="16"/>
        <v>Yes</v>
      </c>
      <c r="H325" s="11" t="str">
        <f t="shared" si="17"/>
        <v>No</v>
      </c>
    </row>
    <row r="326" spans="1:8" hidden="1" x14ac:dyDescent="0.25">
      <c r="A326" s="1" t="s">
        <v>674</v>
      </c>
      <c r="B326" s="1" t="s">
        <v>618</v>
      </c>
      <c r="C326" s="1" t="s">
        <v>744</v>
      </c>
      <c r="D326" s="7">
        <v>800000</v>
      </c>
      <c r="E326" s="7">
        <v>1530000</v>
      </c>
      <c r="F326" s="7">
        <f t="shared" si="15"/>
        <v>2330000</v>
      </c>
      <c r="G326" s="11" t="str">
        <f t="shared" si="16"/>
        <v>No</v>
      </c>
      <c r="H326" s="11" t="str">
        <f t="shared" si="17"/>
        <v>No</v>
      </c>
    </row>
    <row r="327" spans="1:8" hidden="1" x14ac:dyDescent="0.25">
      <c r="A327" s="1" t="s">
        <v>610</v>
      </c>
      <c r="B327" s="1" t="s">
        <v>618</v>
      </c>
      <c r="C327" s="1" t="s">
        <v>648</v>
      </c>
      <c r="D327" s="7">
        <v>261500</v>
      </c>
      <c r="E327" s="7">
        <v>900000</v>
      </c>
      <c r="F327" s="7">
        <f t="shared" si="15"/>
        <v>1161500</v>
      </c>
      <c r="G327" s="11" t="str">
        <f t="shared" si="16"/>
        <v>Yes</v>
      </c>
      <c r="H327" s="11" t="str">
        <f t="shared" si="17"/>
        <v>No</v>
      </c>
    </row>
    <row r="328" spans="1:8" x14ac:dyDescent="0.25">
      <c r="A328" s="1" t="s">
        <v>111</v>
      </c>
      <c r="B328" s="1" t="s">
        <v>115</v>
      </c>
      <c r="C328" s="1" t="s">
        <v>199</v>
      </c>
      <c r="D328" s="7">
        <v>1146500</v>
      </c>
      <c r="E328" s="7">
        <v>4764900</v>
      </c>
      <c r="F328" s="7">
        <f t="shared" si="15"/>
        <v>5911400</v>
      </c>
      <c r="G328" s="11" t="str">
        <f t="shared" si="16"/>
        <v>No</v>
      </c>
      <c r="H328" s="11" t="str">
        <f t="shared" si="17"/>
        <v>Yes</v>
      </c>
    </row>
    <row r="329" spans="1:8" hidden="1" x14ac:dyDescent="0.25">
      <c r="A329" s="1" t="s">
        <v>677</v>
      </c>
      <c r="B329" s="1" t="s">
        <v>618</v>
      </c>
      <c r="C329" s="1" t="s">
        <v>746</v>
      </c>
      <c r="D329" s="7">
        <v>948500</v>
      </c>
      <c r="E329" s="7">
        <v>727300</v>
      </c>
      <c r="F329" s="7">
        <f t="shared" si="15"/>
        <v>1675800</v>
      </c>
      <c r="G329" s="11" t="str">
        <f t="shared" si="16"/>
        <v>No</v>
      </c>
      <c r="H329" s="11" t="str">
        <f t="shared" si="17"/>
        <v>No</v>
      </c>
    </row>
    <row r="330" spans="1:8" hidden="1" x14ac:dyDescent="0.25">
      <c r="A330" s="1" t="s">
        <v>387</v>
      </c>
      <c r="B330" s="1" t="s">
        <v>416</v>
      </c>
      <c r="C330" s="1" t="s">
        <v>432</v>
      </c>
      <c r="D330" s="7">
        <v>1081000</v>
      </c>
      <c r="E330" s="7">
        <v>1351300</v>
      </c>
      <c r="F330" s="7">
        <f t="shared" si="15"/>
        <v>2432300</v>
      </c>
      <c r="G330" s="11" t="str">
        <f t="shared" si="16"/>
        <v>No</v>
      </c>
      <c r="H330" s="11" t="str">
        <f t="shared" si="17"/>
        <v>No</v>
      </c>
    </row>
    <row r="331" spans="1:8" hidden="1" x14ac:dyDescent="0.25">
      <c r="A331" s="1" t="s">
        <v>87</v>
      </c>
      <c r="B331" s="1" t="s">
        <v>33</v>
      </c>
      <c r="C331" s="1" t="s">
        <v>162</v>
      </c>
      <c r="D331" s="7">
        <v>950000</v>
      </c>
      <c r="E331" s="7">
        <v>0</v>
      </c>
      <c r="F331" s="7">
        <f t="shared" si="15"/>
        <v>950000</v>
      </c>
      <c r="G331" s="11" t="str">
        <f t="shared" si="16"/>
        <v>Yes</v>
      </c>
      <c r="H331" s="11" t="str">
        <f t="shared" si="17"/>
        <v>No</v>
      </c>
    </row>
    <row r="332" spans="1:8" hidden="1" x14ac:dyDescent="0.25">
      <c r="A332" s="1" t="s">
        <v>491</v>
      </c>
      <c r="B332" s="1" t="s">
        <v>417</v>
      </c>
      <c r="C332" s="1" t="s">
        <v>527</v>
      </c>
      <c r="D332" s="7">
        <v>1150000</v>
      </c>
      <c r="E332" s="7">
        <v>0</v>
      </c>
      <c r="F332" s="7">
        <f t="shared" si="15"/>
        <v>1150000</v>
      </c>
      <c r="G332" s="11" t="str">
        <f t="shared" si="16"/>
        <v>Yes</v>
      </c>
      <c r="H332" s="11" t="str">
        <f t="shared" si="17"/>
        <v>No</v>
      </c>
    </row>
    <row r="333" spans="1:8" hidden="1" x14ac:dyDescent="0.25">
      <c r="A333" s="1" t="s">
        <v>580</v>
      </c>
      <c r="B333" s="1" t="s">
        <v>617</v>
      </c>
      <c r="C333" s="1" t="s">
        <v>625</v>
      </c>
      <c r="D333" s="7">
        <v>1298600</v>
      </c>
      <c r="E333" s="7">
        <v>0</v>
      </c>
      <c r="F333" s="7">
        <f t="shared" si="15"/>
        <v>1298600</v>
      </c>
      <c r="G333" s="11" t="str">
        <f t="shared" si="16"/>
        <v>No</v>
      </c>
      <c r="H333" s="11" t="str">
        <f t="shared" si="17"/>
        <v>No</v>
      </c>
    </row>
    <row r="334" spans="1:8" hidden="1" x14ac:dyDescent="0.25">
      <c r="A334" s="1" t="s">
        <v>612</v>
      </c>
      <c r="B334" s="1" t="s">
        <v>618</v>
      </c>
      <c r="C334" s="1" t="s">
        <v>659</v>
      </c>
      <c r="D334" s="7">
        <v>960800</v>
      </c>
      <c r="E334" s="7">
        <v>1564900</v>
      </c>
      <c r="F334" s="7">
        <f t="shared" si="15"/>
        <v>2525700</v>
      </c>
      <c r="G334" s="11" t="str">
        <f t="shared" si="16"/>
        <v>No</v>
      </c>
      <c r="H334" s="11" t="str">
        <f t="shared" si="17"/>
        <v>No</v>
      </c>
    </row>
    <row r="335" spans="1:8" hidden="1" x14ac:dyDescent="0.25">
      <c r="A335" s="1" t="s">
        <v>480</v>
      </c>
      <c r="B335" s="1" t="s">
        <v>417</v>
      </c>
      <c r="C335" s="1" t="s">
        <v>552</v>
      </c>
      <c r="D335" s="7">
        <v>1100000</v>
      </c>
      <c r="E335" s="7">
        <v>618000</v>
      </c>
      <c r="F335" s="7">
        <f t="shared" si="15"/>
        <v>1718000</v>
      </c>
      <c r="G335" s="11" t="str">
        <f t="shared" si="16"/>
        <v>No</v>
      </c>
      <c r="H335" s="11" t="str">
        <f t="shared" si="17"/>
        <v>No</v>
      </c>
    </row>
    <row r="336" spans="1:8" hidden="1" x14ac:dyDescent="0.25">
      <c r="A336" s="1" t="s">
        <v>390</v>
      </c>
      <c r="B336" s="1" t="s">
        <v>416</v>
      </c>
      <c r="C336" s="1" t="s">
        <v>436</v>
      </c>
      <c r="D336" s="7">
        <v>1163800</v>
      </c>
      <c r="E336" s="7">
        <v>1865600</v>
      </c>
      <c r="F336" s="7">
        <f t="shared" si="15"/>
        <v>3029400</v>
      </c>
      <c r="G336" s="11" t="str">
        <f t="shared" si="16"/>
        <v>No</v>
      </c>
      <c r="H336" s="11" t="str">
        <f t="shared" si="17"/>
        <v>No</v>
      </c>
    </row>
    <row r="337" spans="1:8" x14ac:dyDescent="0.25">
      <c r="A337" s="1" t="s">
        <v>232</v>
      </c>
      <c r="B337" s="1" t="s">
        <v>115</v>
      </c>
      <c r="C337" s="1" t="s">
        <v>139</v>
      </c>
      <c r="D337" s="7">
        <v>1750000</v>
      </c>
      <c r="E337" s="7">
        <v>7600000</v>
      </c>
      <c r="F337" s="7">
        <f t="shared" si="15"/>
        <v>9350000</v>
      </c>
      <c r="G337" s="11" t="str">
        <f t="shared" si="16"/>
        <v>No</v>
      </c>
      <c r="H337" s="11" t="str">
        <f t="shared" si="17"/>
        <v>Yes</v>
      </c>
    </row>
    <row r="338" spans="1:8" x14ac:dyDescent="0.25">
      <c r="A338" s="1" t="s">
        <v>220</v>
      </c>
      <c r="B338" s="1" t="s">
        <v>115</v>
      </c>
      <c r="C338" s="1" t="s">
        <v>129</v>
      </c>
      <c r="D338" s="7">
        <v>1000000</v>
      </c>
      <c r="E338" s="7">
        <v>4975000</v>
      </c>
      <c r="F338" s="7">
        <f t="shared" si="15"/>
        <v>5975000</v>
      </c>
      <c r="G338" s="11" t="str">
        <f t="shared" si="16"/>
        <v>No</v>
      </c>
      <c r="H338" s="11" t="str">
        <f t="shared" si="17"/>
        <v>Yes</v>
      </c>
    </row>
    <row r="339" spans="1:8" hidden="1" x14ac:dyDescent="0.25">
      <c r="A339" s="1" t="s">
        <v>481</v>
      </c>
      <c r="B339" s="1" t="s">
        <v>417</v>
      </c>
      <c r="C339" s="1" t="s">
        <v>522</v>
      </c>
      <c r="D339" s="7">
        <v>1018800</v>
      </c>
      <c r="E339" s="7">
        <v>1049100</v>
      </c>
      <c r="F339" s="7">
        <f t="shared" si="15"/>
        <v>2067900</v>
      </c>
      <c r="G339" s="11" t="str">
        <f t="shared" si="16"/>
        <v>No</v>
      </c>
      <c r="H339" s="11" t="str">
        <f t="shared" si="17"/>
        <v>No</v>
      </c>
    </row>
    <row r="340" spans="1:8" hidden="1" x14ac:dyDescent="0.25">
      <c r="A340" s="1" t="s">
        <v>246</v>
      </c>
      <c r="B340" s="1" t="s">
        <v>115</v>
      </c>
      <c r="C340" s="1" t="s">
        <v>149</v>
      </c>
      <c r="D340" s="7">
        <v>1503400</v>
      </c>
      <c r="E340" s="7">
        <v>1095800</v>
      </c>
      <c r="F340" s="7">
        <f t="shared" si="15"/>
        <v>2599200</v>
      </c>
      <c r="G340" s="11" t="str">
        <f t="shared" si="16"/>
        <v>No</v>
      </c>
      <c r="H340" s="11" t="str">
        <f t="shared" si="17"/>
        <v>No</v>
      </c>
    </row>
    <row r="341" spans="1:8" hidden="1" x14ac:dyDescent="0.25">
      <c r="A341" s="1" t="s">
        <v>250</v>
      </c>
      <c r="B341" s="1" t="s">
        <v>115</v>
      </c>
      <c r="C341" s="1" t="s">
        <v>253</v>
      </c>
      <c r="D341" s="7">
        <v>300000</v>
      </c>
      <c r="E341" s="7">
        <v>1000000</v>
      </c>
      <c r="F341" s="7">
        <f t="shared" si="15"/>
        <v>1300000</v>
      </c>
      <c r="G341" s="11" t="str">
        <f t="shared" si="16"/>
        <v>No</v>
      </c>
      <c r="H341" s="11" t="str">
        <f t="shared" si="17"/>
        <v>No</v>
      </c>
    </row>
    <row r="342" spans="1:8" x14ac:dyDescent="0.25">
      <c r="A342" s="1" t="s">
        <v>288</v>
      </c>
      <c r="B342" s="1" t="s">
        <v>314</v>
      </c>
      <c r="C342" s="1" t="s">
        <v>328</v>
      </c>
      <c r="D342" s="7">
        <v>1000000</v>
      </c>
      <c r="E342" s="7">
        <v>5000000</v>
      </c>
      <c r="F342" s="7">
        <f t="shared" si="15"/>
        <v>6000000</v>
      </c>
      <c r="G342" s="11" t="str">
        <f t="shared" si="16"/>
        <v>No</v>
      </c>
      <c r="H342" s="11" t="str">
        <f t="shared" si="17"/>
        <v>Yes</v>
      </c>
    </row>
    <row r="343" spans="1:8" x14ac:dyDescent="0.25">
      <c r="A343" s="1" t="s">
        <v>201</v>
      </c>
      <c r="B343" s="1" t="s">
        <v>33</v>
      </c>
      <c r="C343" s="1" t="s">
        <v>155</v>
      </c>
      <c r="D343" s="7">
        <v>1673300</v>
      </c>
      <c r="E343" s="7">
        <v>2520000</v>
      </c>
      <c r="F343" s="7">
        <f t="shared" si="15"/>
        <v>4193300</v>
      </c>
      <c r="G343" s="11" t="str">
        <f t="shared" si="16"/>
        <v>No</v>
      </c>
      <c r="H343" s="11" t="str">
        <f t="shared" si="17"/>
        <v>Yes</v>
      </c>
    </row>
    <row r="344" spans="1:8" hidden="1" x14ac:dyDescent="0.25">
      <c r="A344" s="1" t="s">
        <v>28</v>
      </c>
      <c r="B344" s="1" t="s">
        <v>33</v>
      </c>
      <c r="C344" s="1" t="s">
        <v>50</v>
      </c>
      <c r="D344" s="7">
        <v>1251200</v>
      </c>
      <c r="E344" s="7">
        <v>0</v>
      </c>
      <c r="F344" s="7">
        <f t="shared" si="15"/>
        <v>1251200</v>
      </c>
      <c r="G344" s="11" t="str">
        <f t="shared" si="16"/>
        <v>No</v>
      </c>
      <c r="H344" s="11" t="str">
        <f t="shared" si="17"/>
        <v>No</v>
      </c>
    </row>
    <row r="345" spans="1:8" hidden="1" x14ac:dyDescent="0.25">
      <c r="A345" s="1" t="s">
        <v>289</v>
      </c>
      <c r="B345" s="1" t="s">
        <v>314</v>
      </c>
      <c r="C345" s="1" t="s">
        <v>329</v>
      </c>
      <c r="D345" s="7">
        <v>900000</v>
      </c>
      <c r="E345" s="7">
        <v>0</v>
      </c>
      <c r="F345" s="7">
        <f t="shared" si="15"/>
        <v>900000</v>
      </c>
      <c r="G345" s="11" t="str">
        <f t="shared" si="16"/>
        <v>Yes</v>
      </c>
      <c r="H345" s="11" t="str">
        <f t="shared" si="17"/>
        <v>No</v>
      </c>
    </row>
    <row r="346" spans="1:8" x14ac:dyDescent="0.25">
      <c r="A346" s="1" t="s">
        <v>693</v>
      </c>
      <c r="B346" s="1" t="s">
        <v>718</v>
      </c>
      <c r="C346" s="1" t="s">
        <v>729</v>
      </c>
      <c r="D346" s="7">
        <v>1218300</v>
      </c>
      <c r="E346" s="7">
        <v>3250000</v>
      </c>
      <c r="F346" s="7">
        <f t="shared" si="15"/>
        <v>4468300</v>
      </c>
      <c r="G346" s="11" t="str">
        <f t="shared" si="16"/>
        <v>No</v>
      </c>
      <c r="H346" s="11" t="str">
        <f t="shared" si="17"/>
        <v>Yes</v>
      </c>
    </row>
    <row r="347" spans="1:8" hidden="1" x14ac:dyDescent="0.25">
      <c r="A347" s="1" t="s">
        <v>233</v>
      </c>
      <c r="B347" s="1" t="s">
        <v>115</v>
      </c>
      <c r="C347" s="1" t="s">
        <v>140</v>
      </c>
      <c r="D347" s="7">
        <v>850000</v>
      </c>
      <c r="E347" s="7">
        <v>695600</v>
      </c>
      <c r="F347" s="7">
        <f t="shared" si="15"/>
        <v>1545600</v>
      </c>
      <c r="G347" s="11" t="str">
        <f t="shared" si="16"/>
        <v>No</v>
      </c>
      <c r="H347" s="11" t="str">
        <f t="shared" si="17"/>
        <v>No</v>
      </c>
    </row>
    <row r="348" spans="1:8" hidden="1" x14ac:dyDescent="0.25">
      <c r="A348" s="1" t="s">
        <v>6</v>
      </c>
      <c r="B348" s="1" t="s">
        <v>32</v>
      </c>
      <c r="C348" s="1" t="s">
        <v>39</v>
      </c>
      <c r="D348" s="7">
        <v>1026300</v>
      </c>
      <c r="E348" s="7">
        <v>964700</v>
      </c>
      <c r="F348" s="7">
        <f t="shared" si="15"/>
        <v>1991000</v>
      </c>
      <c r="G348" s="11" t="str">
        <f t="shared" si="16"/>
        <v>No</v>
      </c>
      <c r="H348" s="11" t="str">
        <f t="shared" si="17"/>
        <v>No</v>
      </c>
    </row>
    <row r="349" spans="1:8" x14ac:dyDescent="0.25">
      <c r="A349" s="1" t="s">
        <v>492</v>
      </c>
      <c r="B349" s="1" t="s">
        <v>417</v>
      </c>
      <c r="C349" s="1" t="s">
        <v>528</v>
      </c>
      <c r="D349" s="7">
        <v>1141700</v>
      </c>
      <c r="E349" s="7">
        <v>3000000</v>
      </c>
      <c r="F349" s="7">
        <f t="shared" si="15"/>
        <v>4141700</v>
      </c>
      <c r="G349" s="11" t="str">
        <f t="shared" si="16"/>
        <v>No</v>
      </c>
      <c r="H349" s="11" t="str">
        <f t="shared" si="17"/>
        <v>Yes</v>
      </c>
    </row>
    <row r="350" spans="1:8" hidden="1" x14ac:dyDescent="0.25">
      <c r="A350" s="1" t="s">
        <v>616</v>
      </c>
      <c r="B350" s="1" t="s">
        <v>618</v>
      </c>
      <c r="C350" s="1" t="s">
        <v>662</v>
      </c>
      <c r="D350" s="7">
        <v>233000</v>
      </c>
      <c r="E350" s="7">
        <v>303800</v>
      </c>
      <c r="F350" s="7">
        <f t="shared" si="15"/>
        <v>536800</v>
      </c>
      <c r="G350" s="11" t="str">
        <f t="shared" si="16"/>
        <v>Yes</v>
      </c>
      <c r="H350" s="11" t="str">
        <f t="shared" si="17"/>
        <v>No</v>
      </c>
    </row>
    <row r="351" spans="1:8" x14ac:dyDescent="0.25">
      <c r="A351" s="1" t="s">
        <v>482</v>
      </c>
      <c r="B351" s="1" t="s">
        <v>417</v>
      </c>
      <c r="C351" s="1" t="s">
        <v>553</v>
      </c>
      <c r="D351" s="7">
        <v>1319000</v>
      </c>
      <c r="E351" s="7">
        <v>3000000</v>
      </c>
      <c r="F351" s="7">
        <f t="shared" si="15"/>
        <v>4319000</v>
      </c>
      <c r="G351" s="11" t="str">
        <f t="shared" si="16"/>
        <v>No</v>
      </c>
      <c r="H351" s="11" t="str">
        <f t="shared" si="17"/>
        <v>Yes</v>
      </c>
    </row>
    <row r="352" spans="1:8" hidden="1" x14ac:dyDescent="0.25">
      <c r="A352" s="1" t="s">
        <v>391</v>
      </c>
      <c r="B352" s="1" t="s">
        <v>416</v>
      </c>
      <c r="C352" s="1" t="s">
        <v>454</v>
      </c>
      <c r="D352" s="7">
        <v>1300000</v>
      </c>
      <c r="E352" s="7">
        <v>1218800</v>
      </c>
      <c r="F352" s="7">
        <f t="shared" si="15"/>
        <v>2518800</v>
      </c>
      <c r="G352" s="11" t="str">
        <f t="shared" si="16"/>
        <v>No</v>
      </c>
      <c r="H352" s="11" t="str">
        <f t="shared" si="17"/>
        <v>No</v>
      </c>
    </row>
    <row r="353" spans="1:8" x14ac:dyDescent="0.25">
      <c r="A353" s="1" t="s">
        <v>400</v>
      </c>
      <c r="B353" s="1" t="s">
        <v>416</v>
      </c>
      <c r="C353" s="1" t="s">
        <v>442</v>
      </c>
      <c r="D353" s="7">
        <v>1350100</v>
      </c>
      <c r="E353" s="7">
        <v>3375100</v>
      </c>
      <c r="F353" s="7">
        <f t="shared" si="15"/>
        <v>4725200</v>
      </c>
      <c r="G353" s="11" t="str">
        <f t="shared" si="16"/>
        <v>No</v>
      </c>
      <c r="H353" s="11" t="str">
        <f t="shared" si="17"/>
        <v>Yes</v>
      </c>
    </row>
    <row r="354" spans="1:8" hidden="1" x14ac:dyDescent="0.25">
      <c r="A354" s="1" t="s">
        <v>308</v>
      </c>
      <c r="B354" s="1" t="s">
        <v>314</v>
      </c>
      <c r="C354" s="1" t="s">
        <v>364</v>
      </c>
      <c r="D354" s="7">
        <v>1094900</v>
      </c>
      <c r="E354" s="7">
        <v>2268800</v>
      </c>
      <c r="F354" s="7">
        <f t="shared" si="15"/>
        <v>3363700</v>
      </c>
      <c r="G354" s="11" t="str">
        <f t="shared" si="16"/>
        <v>No</v>
      </c>
      <c r="H354" s="11" t="str">
        <f t="shared" si="17"/>
        <v>No</v>
      </c>
    </row>
    <row r="355" spans="1:8" hidden="1" x14ac:dyDescent="0.25">
      <c r="A355" s="1" t="s">
        <v>483</v>
      </c>
      <c r="B355" s="1" t="s">
        <v>417</v>
      </c>
      <c r="C355" s="1" t="s">
        <v>554</v>
      </c>
      <c r="D355" s="7">
        <v>960000</v>
      </c>
      <c r="E355" s="7">
        <v>312800</v>
      </c>
      <c r="F355" s="7">
        <f t="shared" si="15"/>
        <v>1272800</v>
      </c>
      <c r="G355" s="11" t="str">
        <f t="shared" si="16"/>
        <v>No</v>
      </c>
      <c r="H355" s="11" t="str">
        <f t="shared" si="17"/>
        <v>No</v>
      </c>
    </row>
    <row r="356" spans="1:8" hidden="1" x14ac:dyDescent="0.25">
      <c r="A356" s="1" t="s">
        <v>496</v>
      </c>
      <c r="B356" s="1" t="s">
        <v>417</v>
      </c>
      <c r="C356" s="1" t="s">
        <v>532</v>
      </c>
      <c r="D356" s="7">
        <v>1019200</v>
      </c>
      <c r="E356" s="7">
        <v>2500000</v>
      </c>
      <c r="F356" s="7">
        <f t="shared" si="15"/>
        <v>3519200</v>
      </c>
      <c r="G356" s="11" t="str">
        <f t="shared" si="16"/>
        <v>No</v>
      </c>
      <c r="H356" s="11" t="str">
        <f t="shared" si="17"/>
        <v>No</v>
      </c>
    </row>
    <row r="357" spans="1:8" hidden="1" x14ac:dyDescent="0.25">
      <c r="A357" s="1" t="s">
        <v>234</v>
      </c>
      <c r="B357" s="1" t="s">
        <v>115</v>
      </c>
      <c r="C357" s="1" t="s">
        <v>261</v>
      </c>
      <c r="D357" s="7">
        <v>550000</v>
      </c>
      <c r="E357" s="7">
        <v>550000</v>
      </c>
      <c r="F357" s="7">
        <f t="shared" si="15"/>
        <v>1100000</v>
      </c>
      <c r="G357" s="11" t="str">
        <f t="shared" si="16"/>
        <v>Yes</v>
      </c>
      <c r="H357" s="11" t="str">
        <f t="shared" si="17"/>
        <v>No</v>
      </c>
    </row>
    <row r="358" spans="1:8" hidden="1" x14ac:dyDescent="0.25">
      <c r="A358" s="1" t="s">
        <v>581</v>
      </c>
      <c r="B358" s="1" t="s">
        <v>617</v>
      </c>
      <c r="C358" s="1" t="s">
        <v>626</v>
      </c>
      <c r="D358" s="7">
        <v>1500000</v>
      </c>
      <c r="E358" s="7">
        <v>705500</v>
      </c>
      <c r="F358" s="7">
        <f t="shared" si="15"/>
        <v>2205500</v>
      </c>
      <c r="G358" s="11" t="str">
        <f t="shared" si="16"/>
        <v>No</v>
      </c>
      <c r="H358" s="11" t="str">
        <f t="shared" si="17"/>
        <v>No</v>
      </c>
    </row>
    <row r="359" spans="1:8" x14ac:dyDescent="0.25">
      <c r="A359" s="1" t="s">
        <v>682</v>
      </c>
      <c r="B359" s="1" t="s">
        <v>717</v>
      </c>
      <c r="C359" s="1" t="s">
        <v>749</v>
      </c>
      <c r="D359" s="7">
        <v>2100000</v>
      </c>
      <c r="E359" s="7">
        <v>3740600</v>
      </c>
      <c r="F359" s="7">
        <f t="shared" si="15"/>
        <v>5840600</v>
      </c>
      <c r="G359" s="11" t="str">
        <f t="shared" si="16"/>
        <v>No</v>
      </c>
      <c r="H359" s="11" t="str">
        <f t="shared" si="17"/>
        <v>Yes</v>
      </c>
    </row>
    <row r="360" spans="1:8" hidden="1" x14ac:dyDescent="0.25">
      <c r="A360" s="1" t="s">
        <v>29</v>
      </c>
      <c r="B360" s="1" t="s">
        <v>33</v>
      </c>
      <c r="C360" s="1" t="s">
        <v>65</v>
      </c>
      <c r="D360" s="7">
        <v>950000</v>
      </c>
      <c r="E360" s="7">
        <v>760000</v>
      </c>
      <c r="F360" s="7">
        <f t="shared" si="15"/>
        <v>1710000</v>
      </c>
      <c r="G360" s="11" t="str">
        <f t="shared" si="16"/>
        <v>No</v>
      </c>
      <c r="H360" s="11" t="str">
        <f t="shared" si="17"/>
        <v>No</v>
      </c>
    </row>
    <row r="361" spans="1:8" x14ac:dyDescent="0.25">
      <c r="A361" s="1" t="s">
        <v>219</v>
      </c>
      <c r="B361" s="1" t="s">
        <v>115</v>
      </c>
      <c r="C361" s="1" t="s">
        <v>256</v>
      </c>
      <c r="D361" s="7">
        <v>2500000</v>
      </c>
      <c r="E361" s="7">
        <v>7885000</v>
      </c>
      <c r="F361" s="7">
        <f t="shared" si="15"/>
        <v>10385000</v>
      </c>
      <c r="G361" s="11" t="str">
        <f t="shared" si="16"/>
        <v>No</v>
      </c>
      <c r="H361" s="11" t="str">
        <f t="shared" si="17"/>
        <v>Yes</v>
      </c>
    </row>
    <row r="362" spans="1:8" hidden="1" x14ac:dyDescent="0.25">
      <c r="A362" s="1" t="s">
        <v>685</v>
      </c>
      <c r="B362" s="1" t="s">
        <v>717</v>
      </c>
      <c r="C362" s="1" t="s">
        <v>725</v>
      </c>
      <c r="D362" s="7">
        <v>957400</v>
      </c>
      <c r="E362" s="7">
        <v>1077900</v>
      </c>
      <c r="F362" s="7">
        <f t="shared" si="15"/>
        <v>2035300</v>
      </c>
      <c r="G362" s="11" t="str">
        <f t="shared" si="16"/>
        <v>No</v>
      </c>
      <c r="H362" s="11" t="str">
        <f t="shared" si="17"/>
        <v>No</v>
      </c>
    </row>
    <row r="363" spans="1:8" x14ac:dyDescent="0.25">
      <c r="A363" s="1" t="s">
        <v>290</v>
      </c>
      <c r="B363" s="1" t="s">
        <v>314</v>
      </c>
      <c r="C363" s="1" t="s">
        <v>356</v>
      </c>
      <c r="D363" s="7">
        <v>950000</v>
      </c>
      <c r="E363" s="7">
        <v>4512500</v>
      </c>
      <c r="F363" s="7">
        <f t="shared" si="15"/>
        <v>5462500</v>
      </c>
      <c r="G363" s="11" t="str">
        <f t="shared" si="16"/>
        <v>No</v>
      </c>
      <c r="H363" s="11" t="str">
        <f t="shared" si="17"/>
        <v>Yes</v>
      </c>
    </row>
    <row r="364" spans="1:8" hidden="1" x14ac:dyDescent="0.25">
      <c r="A364" s="1" t="s">
        <v>80</v>
      </c>
      <c r="B364" s="1" t="s">
        <v>33</v>
      </c>
      <c r="C364" s="1" t="s">
        <v>184</v>
      </c>
      <c r="D364" s="7">
        <v>1076200</v>
      </c>
      <c r="E364" s="7">
        <v>207000</v>
      </c>
      <c r="F364" s="7">
        <f t="shared" si="15"/>
        <v>1283200</v>
      </c>
      <c r="G364" s="11" t="str">
        <f t="shared" si="16"/>
        <v>No</v>
      </c>
      <c r="H364" s="11" t="str">
        <f t="shared" si="17"/>
        <v>No</v>
      </c>
    </row>
    <row r="365" spans="1:8" hidden="1" x14ac:dyDescent="0.25">
      <c r="A365" s="1" t="s">
        <v>112</v>
      </c>
      <c r="B365" s="1" t="s">
        <v>115</v>
      </c>
      <c r="C365" s="1" t="s">
        <v>176</v>
      </c>
      <c r="D365" s="7">
        <v>1200000</v>
      </c>
      <c r="E365" s="7">
        <v>603900</v>
      </c>
      <c r="F365" s="7">
        <f t="shared" si="15"/>
        <v>1803900</v>
      </c>
      <c r="G365" s="11" t="str">
        <f t="shared" si="16"/>
        <v>No</v>
      </c>
      <c r="H365" s="11" t="str">
        <f t="shared" si="17"/>
        <v>No</v>
      </c>
    </row>
    <row r="366" spans="1:8" x14ac:dyDescent="0.25">
      <c r="A366" s="1" t="s">
        <v>221</v>
      </c>
      <c r="B366" s="1" t="s">
        <v>115</v>
      </c>
      <c r="C366" s="1" t="s">
        <v>130</v>
      </c>
      <c r="D366" s="7">
        <v>1456000</v>
      </c>
      <c r="E366" s="7">
        <v>5824000</v>
      </c>
      <c r="F366" s="7">
        <f t="shared" si="15"/>
        <v>7280000</v>
      </c>
      <c r="G366" s="11" t="str">
        <f t="shared" si="16"/>
        <v>No</v>
      </c>
      <c r="H366" s="11" t="str">
        <f t="shared" si="17"/>
        <v>Yes</v>
      </c>
    </row>
    <row r="367" spans="1:8" hidden="1" x14ac:dyDescent="0.25">
      <c r="A367" s="1" t="s">
        <v>484</v>
      </c>
      <c r="B367" s="1" t="s">
        <v>417</v>
      </c>
      <c r="C367" s="1" t="s">
        <v>523</v>
      </c>
      <c r="D367" s="7">
        <v>1066000</v>
      </c>
      <c r="E367" s="7">
        <v>1050900</v>
      </c>
      <c r="F367" s="7">
        <f t="shared" si="15"/>
        <v>2116900</v>
      </c>
      <c r="G367" s="11" t="str">
        <f t="shared" si="16"/>
        <v>No</v>
      </c>
      <c r="H367" s="11" t="str">
        <f t="shared" si="17"/>
        <v>No</v>
      </c>
    </row>
    <row r="368" spans="1:8" hidden="1" x14ac:dyDescent="0.25">
      <c r="A368" s="1" t="s">
        <v>398</v>
      </c>
      <c r="B368" s="1" t="s">
        <v>416</v>
      </c>
      <c r="C368" s="1" t="s">
        <v>457</v>
      </c>
      <c r="D368" s="7">
        <v>365300</v>
      </c>
      <c r="E368" s="7">
        <v>0</v>
      </c>
      <c r="F368" s="7">
        <f t="shared" si="15"/>
        <v>365300</v>
      </c>
      <c r="G368" s="11" t="str">
        <f t="shared" si="16"/>
        <v>Yes</v>
      </c>
      <c r="H368" s="11" t="str">
        <f t="shared" si="17"/>
        <v>No</v>
      </c>
    </row>
    <row r="369" spans="1:8" hidden="1" x14ac:dyDescent="0.25">
      <c r="A369" s="1" t="s">
        <v>291</v>
      </c>
      <c r="B369" s="1" t="s">
        <v>314</v>
      </c>
      <c r="C369" s="1" t="s">
        <v>330</v>
      </c>
      <c r="D369" s="7">
        <v>878900</v>
      </c>
      <c r="E369" s="7">
        <v>0</v>
      </c>
      <c r="F369" s="7">
        <f t="shared" si="15"/>
        <v>878900</v>
      </c>
      <c r="G369" s="11" t="str">
        <f t="shared" si="16"/>
        <v>Yes</v>
      </c>
      <c r="H369" s="11" t="str">
        <f t="shared" si="17"/>
        <v>No</v>
      </c>
    </row>
    <row r="370" spans="1:8" hidden="1" x14ac:dyDescent="0.25">
      <c r="A370" s="1" t="s">
        <v>494</v>
      </c>
      <c r="B370" s="1" t="s">
        <v>417</v>
      </c>
      <c r="C370" s="1" t="s">
        <v>530</v>
      </c>
      <c r="D370" s="7">
        <v>854200</v>
      </c>
      <c r="E370" s="7">
        <v>775000</v>
      </c>
      <c r="F370" s="7">
        <f t="shared" si="15"/>
        <v>1629200</v>
      </c>
      <c r="G370" s="11" t="str">
        <f t="shared" si="16"/>
        <v>No</v>
      </c>
      <c r="H370" s="11" t="str">
        <f t="shared" si="17"/>
        <v>No</v>
      </c>
    </row>
    <row r="371" spans="1:8" hidden="1" x14ac:dyDescent="0.25">
      <c r="A371" s="1" t="s">
        <v>585</v>
      </c>
      <c r="B371" s="1" t="s">
        <v>617</v>
      </c>
      <c r="C371" s="1" t="s">
        <v>630</v>
      </c>
      <c r="D371" s="7">
        <v>726800</v>
      </c>
      <c r="E371" s="7">
        <v>592400</v>
      </c>
      <c r="F371" s="7">
        <f t="shared" si="15"/>
        <v>1319200</v>
      </c>
      <c r="G371" s="11" t="str">
        <f t="shared" si="16"/>
        <v>No</v>
      </c>
      <c r="H371" s="11" t="str">
        <f t="shared" si="17"/>
        <v>No</v>
      </c>
    </row>
    <row r="372" spans="1:8" hidden="1" x14ac:dyDescent="0.25">
      <c r="A372" s="1" t="s">
        <v>507</v>
      </c>
      <c r="B372" s="1" t="s">
        <v>417</v>
      </c>
      <c r="C372" s="1" t="s">
        <v>541</v>
      </c>
      <c r="D372" s="7">
        <v>966700</v>
      </c>
      <c r="E372" s="7">
        <v>1105700</v>
      </c>
      <c r="F372" s="7">
        <f t="shared" si="15"/>
        <v>2072400</v>
      </c>
      <c r="G372" s="11" t="str">
        <f t="shared" si="16"/>
        <v>No</v>
      </c>
      <c r="H372" s="11" t="str">
        <f t="shared" si="17"/>
        <v>No</v>
      </c>
    </row>
    <row r="373" spans="1:8" hidden="1" x14ac:dyDescent="0.25">
      <c r="A373" s="1" t="s">
        <v>7</v>
      </c>
      <c r="B373" s="1" t="s">
        <v>32</v>
      </c>
      <c r="C373" s="1" t="s">
        <v>68</v>
      </c>
      <c r="D373" s="7">
        <v>792400</v>
      </c>
      <c r="E373" s="7">
        <v>0</v>
      </c>
      <c r="F373" s="7">
        <f t="shared" si="15"/>
        <v>792400</v>
      </c>
      <c r="G373" s="11" t="str">
        <f t="shared" si="16"/>
        <v>Yes</v>
      </c>
      <c r="H373" s="11" t="str">
        <f t="shared" si="17"/>
        <v>No</v>
      </c>
    </row>
    <row r="374" spans="1:8" hidden="1" x14ac:dyDescent="0.25">
      <c r="A374" s="1" t="s">
        <v>30</v>
      </c>
      <c r="B374" s="1" t="s">
        <v>33</v>
      </c>
      <c r="C374" s="1" t="s">
        <v>66</v>
      </c>
      <c r="D374" s="7">
        <v>1262500</v>
      </c>
      <c r="E374" s="7">
        <v>420000</v>
      </c>
      <c r="F374" s="7">
        <f t="shared" si="15"/>
        <v>1682500</v>
      </c>
      <c r="G374" s="11" t="str">
        <f t="shared" si="16"/>
        <v>No</v>
      </c>
      <c r="H374" s="11" t="str">
        <f t="shared" si="17"/>
        <v>No</v>
      </c>
    </row>
    <row r="375" spans="1:8" hidden="1" x14ac:dyDescent="0.25">
      <c r="A375" s="1" t="s">
        <v>113</v>
      </c>
      <c r="B375" s="1" t="s">
        <v>115</v>
      </c>
      <c r="C375" s="1" t="s">
        <v>177</v>
      </c>
      <c r="D375" s="7">
        <v>0</v>
      </c>
      <c r="E375" s="7">
        <v>0</v>
      </c>
      <c r="F375" s="7">
        <f t="shared" si="15"/>
        <v>0</v>
      </c>
      <c r="G375" s="11" t="str">
        <f t="shared" si="16"/>
        <v>Yes</v>
      </c>
      <c r="H375" s="11" t="str">
        <f t="shared" si="17"/>
        <v>No</v>
      </c>
    </row>
    <row r="376" spans="1:8" hidden="1" x14ac:dyDescent="0.25">
      <c r="A376" s="1" t="s">
        <v>708</v>
      </c>
      <c r="B376" s="1" t="s">
        <v>718</v>
      </c>
      <c r="C376" s="1" t="s">
        <v>765</v>
      </c>
      <c r="D376" s="7">
        <v>1094200</v>
      </c>
      <c r="E376" s="7">
        <v>2000000</v>
      </c>
      <c r="F376" s="7">
        <f t="shared" si="15"/>
        <v>3094200</v>
      </c>
      <c r="G376" s="11" t="str">
        <f t="shared" si="16"/>
        <v>No</v>
      </c>
      <c r="H376" s="11" t="str">
        <f t="shared" si="17"/>
        <v>No</v>
      </c>
    </row>
    <row r="377" spans="1:8" x14ac:dyDescent="0.25">
      <c r="A377" s="1" t="s">
        <v>502</v>
      </c>
      <c r="B377" s="1" t="s">
        <v>417</v>
      </c>
      <c r="C377" s="1" t="s">
        <v>536</v>
      </c>
      <c r="D377" s="7">
        <v>575000</v>
      </c>
      <c r="E377" s="7">
        <v>3543800</v>
      </c>
      <c r="F377" s="7">
        <f t="shared" si="15"/>
        <v>4118800</v>
      </c>
      <c r="G377" s="11" t="str">
        <f t="shared" si="16"/>
        <v>No</v>
      </c>
      <c r="H377" s="11" t="str">
        <f t="shared" si="17"/>
        <v>Yes</v>
      </c>
    </row>
    <row r="378" spans="1:8" hidden="1" x14ac:dyDescent="0.25">
      <c r="A378" s="1" t="s">
        <v>698</v>
      </c>
      <c r="B378" s="1" t="s">
        <v>718</v>
      </c>
      <c r="C378" s="1" t="s">
        <v>732</v>
      </c>
      <c r="D378" s="7">
        <v>1175000</v>
      </c>
      <c r="E378" s="7">
        <v>0</v>
      </c>
      <c r="F378" s="7">
        <f t="shared" si="15"/>
        <v>1175000</v>
      </c>
      <c r="G378" s="11" t="str">
        <f t="shared" si="16"/>
        <v>Yes</v>
      </c>
      <c r="H378" s="11" t="str">
        <f t="shared" si="17"/>
        <v>No</v>
      </c>
    </row>
    <row r="379" spans="1:8" hidden="1" x14ac:dyDescent="0.25">
      <c r="A379" s="1" t="s">
        <v>673</v>
      </c>
      <c r="B379" s="1" t="s">
        <v>618</v>
      </c>
      <c r="C379" s="1" t="s">
        <v>720</v>
      </c>
      <c r="D379" s="7">
        <v>1320000</v>
      </c>
      <c r="E379" s="7">
        <v>990000</v>
      </c>
      <c r="F379" s="7">
        <f t="shared" si="15"/>
        <v>2310000</v>
      </c>
      <c r="G379" s="11" t="str">
        <f t="shared" si="16"/>
        <v>No</v>
      </c>
      <c r="H379" s="11" t="str">
        <f t="shared" si="17"/>
        <v>No</v>
      </c>
    </row>
    <row r="380" spans="1:8" x14ac:dyDescent="0.25">
      <c r="A380" s="1" t="s">
        <v>586</v>
      </c>
      <c r="B380" s="1" t="s">
        <v>617</v>
      </c>
      <c r="C380" s="1" t="s">
        <v>631</v>
      </c>
      <c r="D380" s="7">
        <v>941700</v>
      </c>
      <c r="E380" s="7">
        <v>5250000</v>
      </c>
      <c r="F380" s="7">
        <f t="shared" si="15"/>
        <v>6191700</v>
      </c>
      <c r="G380" s="11" t="str">
        <f t="shared" si="16"/>
        <v>No</v>
      </c>
      <c r="H380" s="11" t="str">
        <f t="shared" si="17"/>
        <v>Yes</v>
      </c>
    </row>
    <row r="381" spans="1:8" hidden="1" x14ac:dyDescent="0.25">
      <c r="A381" s="1" t="s">
        <v>672</v>
      </c>
      <c r="B381" s="1" t="s">
        <v>618</v>
      </c>
      <c r="C381" s="1" t="s">
        <v>719</v>
      </c>
      <c r="D381" s="7">
        <v>0</v>
      </c>
      <c r="E381" s="7">
        <v>0</v>
      </c>
      <c r="F381" s="7">
        <f t="shared" si="15"/>
        <v>0</v>
      </c>
      <c r="G381" s="11" t="str">
        <f t="shared" si="16"/>
        <v>Yes</v>
      </c>
      <c r="H381" s="11" t="str">
        <f t="shared" si="17"/>
        <v>No</v>
      </c>
    </row>
    <row r="382" spans="1:8" x14ac:dyDescent="0.25">
      <c r="A382" s="1" t="s">
        <v>245</v>
      </c>
      <c r="B382" s="1" t="s">
        <v>115</v>
      </c>
      <c r="C382" s="1" t="s">
        <v>148</v>
      </c>
      <c r="D382" s="7">
        <v>1393800</v>
      </c>
      <c r="E382" s="7">
        <v>4057200</v>
      </c>
      <c r="F382" s="7">
        <f t="shared" si="15"/>
        <v>5451000</v>
      </c>
      <c r="G382" s="11" t="str">
        <f t="shared" si="16"/>
        <v>No</v>
      </c>
      <c r="H382" s="11" t="str">
        <f t="shared" si="17"/>
        <v>Yes</v>
      </c>
    </row>
    <row r="383" spans="1:8" x14ac:dyDescent="0.25">
      <c r="A383" s="12" t="s">
        <v>781</v>
      </c>
      <c r="B383" s="12"/>
      <c r="C383" s="12"/>
      <c r="D383" s="14"/>
      <c r="E383" s="13"/>
      <c r="F383" s="14">
        <f>SUBTOTAL(107,F2:F382)</f>
        <v>2627097.607052783</v>
      </c>
      <c r="G383" s="12"/>
      <c r="H383" s="12">
        <f>SUBTOTAL(103,H2:H382)</f>
        <v>96</v>
      </c>
    </row>
    <row r="385" spans="3:4" x14ac:dyDescent="0.25">
      <c r="C385" t="s">
        <v>782</v>
      </c>
      <c r="D385" s="15">
        <v>338801</v>
      </c>
    </row>
    <row r="386" spans="3:4" x14ac:dyDescent="0.25">
      <c r="C386" t="s">
        <v>783</v>
      </c>
      <c r="D386" s="15">
        <v>2627098</v>
      </c>
    </row>
    <row r="388" spans="3:4" x14ac:dyDescent="0.25">
      <c r="C388" s="3" t="s">
        <v>776</v>
      </c>
      <c r="D388" s="2"/>
    </row>
    <row r="389" spans="3:4" x14ac:dyDescent="0.25">
      <c r="C389" t="s">
        <v>814</v>
      </c>
      <c r="D389" s="9">
        <f>PERCENTILE(D2:D382,0.75)</f>
        <v>1253700</v>
      </c>
    </row>
    <row r="390" spans="3:4" x14ac:dyDescent="0.25">
      <c r="D390"/>
    </row>
    <row r="391" spans="3:4" x14ac:dyDescent="0.25">
      <c r="C391" s="8" t="s">
        <v>777</v>
      </c>
      <c r="D391"/>
    </row>
    <row r="392" spans="3:4" x14ac:dyDescent="0.25">
      <c r="C392" t="s">
        <v>815</v>
      </c>
      <c r="D392" s="9">
        <f>PERCENTILE(E2:E382,0.45)</f>
        <v>903000</v>
      </c>
    </row>
    <row r="393" spans="3:4" x14ac:dyDescent="0.25">
      <c r="D393"/>
    </row>
    <row r="394" spans="3:4" x14ac:dyDescent="0.25">
      <c r="C394" s="8" t="s">
        <v>778</v>
      </c>
      <c r="D394"/>
    </row>
    <row r="395" spans="3:4" x14ac:dyDescent="0.25">
      <c r="C395" t="s">
        <v>816</v>
      </c>
      <c r="D395" s="9">
        <f>PERCENTILE(F2:F382,0.75)-PERCENTILE(F2:F382,0.25)</f>
        <v>2308700</v>
      </c>
    </row>
  </sheetData>
  <sortState xmlns:xlrd2="http://schemas.microsoft.com/office/spreadsheetml/2017/richdata2" ref="A2:E382">
    <sortCondition ref="A2"/>
  </sortState>
  <phoneticPr fontId="2" type="noConversion"/>
  <pageMargins left="0.75" right="0.75" top="1" bottom="1" header="0.5" footer="0.5"/>
  <pageSetup orientation="portrait" r:id="rId1"/>
  <headerFooter alignWithMargins="0"/>
  <drawing r:id="rId2"/>
  <legacy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1324E-A65B-4821-A313-9E9220B26E45}">
  <sheetPr codeName="Sheet3"/>
  <dimension ref="B2:M16"/>
  <sheetViews>
    <sheetView showGridLines="0" showRowColHeaders="0" workbookViewId="0"/>
  </sheetViews>
  <sheetFormatPr defaultRowHeight="15" customHeight="1" x14ac:dyDescent="0.25"/>
  <sheetData>
    <row r="2" spans="2:13" ht="15" customHeight="1" x14ac:dyDescent="0.25">
      <c r="B2" s="16">
        <v>0</v>
      </c>
      <c r="C2" s="16">
        <v>540000</v>
      </c>
      <c r="D2" s="17" t="s">
        <v>784</v>
      </c>
      <c r="E2" s="16">
        <f>COUNTIFS(Data!$D$2:$D$383,"&gt;="&amp;$B$2,Data!$D$2:$D$383,"&lt;"&amp;$C$2)</f>
        <v>25</v>
      </c>
      <c r="J2" s="16">
        <v>0</v>
      </c>
      <c r="K2" s="16">
        <v>1143300</v>
      </c>
      <c r="L2" s="17" t="s">
        <v>799</v>
      </c>
      <c r="M2" s="16">
        <f>COUNTIFS(Data!$E$2:$E$383,"&gt;="&amp;$J$2,Data!$E$2:$E$383,"&lt;"&amp;$K$2)</f>
        <v>198</v>
      </c>
    </row>
    <row r="3" spans="2:13" ht="15" customHeight="1" x14ac:dyDescent="0.25">
      <c r="B3" s="16">
        <v>540000</v>
      </c>
      <c r="C3" s="16">
        <v>1080000</v>
      </c>
      <c r="D3" s="17" t="s">
        <v>785</v>
      </c>
      <c r="E3" s="16">
        <f>COUNTIFS(Data!$D$2:$D$383,"&gt;="&amp;$B$3,Data!$D$2:$D$383,"&lt;"&amp;$C$3)</f>
        <v>178</v>
      </c>
      <c r="J3" s="16">
        <v>1143300</v>
      </c>
      <c r="K3" s="16">
        <v>2286600</v>
      </c>
      <c r="L3" s="17" t="s">
        <v>800</v>
      </c>
      <c r="M3" s="16">
        <f>COUNTIFS(Data!$E$2:$E$383,"&gt;="&amp;$J$3,Data!$E$2:$E$383,"&lt;"&amp;$K$3)</f>
        <v>85</v>
      </c>
    </row>
    <row r="4" spans="2:13" ht="15" customHeight="1" x14ac:dyDescent="0.25">
      <c r="B4" s="16">
        <v>1080000</v>
      </c>
      <c r="C4" s="16">
        <v>1620000</v>
      </c>
      <c r="D4" s="17" t="s">
        <v>786</v>
      </c>
      <c r="E4" s="16">
        <f>COUNTIFS(Data!$D$2:$D$383,"&gt;="&amp;$B$4,Data!$D$2:$D$383,"&lt;"&amp;$C$4)</f>
        <v>153</v>
      </c>
      <c r="J4" s="16">
        <v>2286600</v>
      </c>
      <c r="K4" s="16">
        <v>3429900</v>
      </c>
      <c r="L4" s="17" t="s">
        <v>801</v>
      </c>
      <c r="M4" s="16">
        <f>COUNTIFS(Data!$E$2:$E$383,"&gt;="&amp;$J$4,Data!$E$2:$E$383,"&lt;"&amp;$K$4)</f>
        <v>52</v>
      </c>
    </row>
    <row r="5" spans="2:13" ht="15" customHeight="1" x14ac:dyDescent="0.25">
      <c r="B5" s="16">
        <v>1620000</v>
      </c>
      <c r="C5" s="16">
        <v>2160000</v>
      </c>
      <c r="D5" s="17" t="s">
        <v>787</v>
      </c>
      <c r="E5" s="16">
        <f>COUNTIFS(Data!$D$2:$D$383,"&gt;="&amp;$B$5,Data!$D$2:$D$383,"&lt;"&amp;$C$5)</f>
        <v>19</v>
      </c>
      <c r="J5" s="16">
        <v>3429900</v>
      </c>
      <c r="K5" s="16">
        <v>4573200</v>
      </c>
      <c r="L5" s="17" t="s">
        <v>802</v>
      </c>
      <c r="M5" s="16">
        <f>COUNTIFS(Data!$E$2:$E$383,"&gt;="&amp;$J$5,Data!$E$2:$E$383,"&lt;"&amp;$K$5)</f>
        <v>25</v>
      </c>
    </row>
    <row r="6" spans="2:13" ht="15" customHeight="1" x14ac:dyDescent="0.25">
      <c r="B6" s="16">
        <v>2160000</v>
      </c>
      <c r="C6" s="16">
        <v>2700000</v>
      </c>
      <c r="D6" s="17" t="s">
        <v>788</v>
      </c>
      <c r="E6" s="16">
        <f>COUNTIFS(Data!$D$2:$D$383,"&gt;="&amp;$B$6,Data!$D$2:$D$383,"&lt;"&amp;$C$6)</f>
        <v>2</v>
      </c>
      <c r="J6" s="16">
        <v>4573200</v>
      </c>
      <c r="K6" s="16">
        <v>5716500</v>
      </c>
      <c r="L6" s="17" t="s">
        <v>803</v>
      </c>
      <c r="M6" s="16">
        <f>COUNTIFS(Data!$E$2:$E$383,"&gt;="&amp;$J$6,Data!$E$2:$E$383,"&lt;"&amp;$K$6)</f>
        <v>11</v>
      </c>
    </row>
    <row r="7" spans="2:13" ht="15" customHeight="1" x14ac:dyDescent="0.25">
      <c r="B7" s="16">
        <v>2700000</v>
      </c>
      <c r="C7" s="16">
        <v>3240000</v>
      </c>
      <c r="D7" s="17" t="s">
        <v>789</v>
      </c>
      <c r="E7" s="16">
        <f>COUNTIFS(Data!$D$2:$D$383,"&gt;="&amp;$B$7,Data!$D$2:$D$383,"&lt;"&amp;$C$7)</f>
        <v>1</v>
      </c>
      <c r="J7" s="16">
        <v>5716500</v>
      </c>
      <c r="K7" s="16">
        <v>6859800</v>
      </c>
      <c r="L7" s="17" t="s">
        <v>804</v>
      </c>
      <c r="M7" s="16">
        <f>COUNTIFS(Data!$E$2:$E$383,"&gt;="&amp;$J$7,Data!$E$2:$E$383,"&lt;"&amp;$K$7)</f>
        <v>2</v>
      </c>
    </row>
    <row r="8" spans="2:13" ht="15" customHeight="1" x14ac:dyDescent="0.25">
      <c r="B8" s="16">
        <v>3240000</v>
      </c>
      <c r="C8" s="16">
        <v>3780000</v>
      </c>
      <c r="D8" s="17" t="s">
        <v>790</v>
      </c>
      <c r="E8" s="16">
        <f>COUNTIFS(Data!$D$2:$D$383,"&gt;="&amp;$B$8,Data!$D$2:$D$383,"&lt;"&amp;$C$8)</f>
        <v>2</v>
      </c>
      <c r="J8" s="16">
        <v>6859800</v>
      </c>
      <c r="K8" s="16">
        <v>8003100</v>
      </c>
      <c r="L8" s="17" t="s">
        <v>805</v>
      </c>
      <c r="M8" s="16">
        <f>COUNTIFS(Data!$E$2:$E$383,"&gt;="&amp;$J$8,Data!$E$2:$E$383,"&lt;"&amp;$K$8)</f>
        <v>3</v>
      </c>
    </row>
    <row r="9" spans="2:13" ht="15" customHeight="1" x14ac:dyDescent="0.25">
      <c r="B9" s="16">
        <v>3780000</v>
      </c>
      <c r="C9" s="16">
        <v>4320000</v>
      </c>
      <c r="D9" s="17" t="s">
        <v>791</v>
      </c>
      <c r="E9" s="16">
        <f>COUNTIFS(Data!$D$2:$D$383,"&gt;="&amp;$B$9,Data!$D$2:$D$383,"&lt;"&amp;$C$9)</f>
        <v>0</v>
      </c>
      <c r="J9" s="16">
        <v>8003100</v>
      </c>
      <c r="K9" s="16">
        <v>9146400</v>
      </c>
      <c r="L9" s="17" t="s">
        <v>806</v>
      </c>
      <c r="M9" s="16">
        <f>COUNTIFS(Data!$E$2:$E$383,"&gt;="&amp;$J$9,Data!$E$2:$E$383,"&lt;"&amp;$K$9)</f>
        <v>0</v>
      </c>
    </row>
    <row r="10" spans="2:13" ht="15" customHeight="1" x14ac:dyDescent="0.25">
      <c r="B10" s="16">
        <v>4320000</v>
      </c>
      <c r="C10" s="16">
        <v>4860000</v>
      </c>
      <c r="D10" s="17" t="s">
        <v>792</v>
      </c>
      <c r="E10" s="16">
        <f>COUNTIFS(Data!$D$2:$D$383,"&gt;="&amp;$B$10,Data!$D$2:$D$383,"&lt;"&amp;$C$10)</f>
        <v>0</v>
      </c>
      <c r="J10" s="16">
        <v>9146400</v>
      </c>
      <c r="K10" s="16">
        <v>10289700</v>
      </c>
      <c r="L10" s="17" t="s">
        <v>807</v>
      </c>
      <c r="M10" s="16">
        <f>COUNTIFS(Data!$E$2:$E$383,"&gt;="&amp;$J$10,Data!$E$2:$E$383,"&lt;"&amp;$K$10)</f>
        <v>2</v>
      </c>
    </row>
    <row r="11" spans="2:13" ht="15" customHeight="1" x14ac:dyDescent="0.25">
      <c r="B11" s="16">
        <v>4860000</v>
      </c>
      <c r="C11" s="16">
        <v>5400000</v>
      </c>
      <c r="D11" s="17" t="s">
        <v>793</v>
      </c>
      <c r="E11" s="16">
        <f>COUNTIFS(Data!$D$2:$D$383,"&gt;="&amp;$B$11,Data!$D$2:$D$383,"&lt;"&amp;$C$11)</f>
        <v>0</v>
      </c>
      <c r="J11" s="16">
        <v>10289700</v>
      </c>
      <c r="K11" s="16">
        <v>11433000</v>
      </c>
      <c r="L11" s="17" t="s">
        <v>808</v>
      </c>
      <c r="M11" s="16">
        <f>COUNTIFS(Data!$E$2:$E$383,"&gt;="&amp;$J$11,Data!$E$2:$E$383,"&lt;"&amp;$K$11)</f>
        <v>1</v>
      </c>
    </row>
    <row r="12" spans="2:13" ht="15" customHeight="1" x14ac:dyDescent="0.25">
      <c r="B12" s="16">
        <v>5400000</v>
      </c>
      <c r="C12" s="16">
        <v>5940000</v>
      </c>
      <c r="D12" s="17" t="s">
        <v>794</v>
      </c>
      <c r="E12" s="16">
        <f>COUNTIFS(Data!$D$2:$D$383,"&gt;="&amp;$B$12,Data!$D$2:$D$383,"&lt;"&amp;$C$12)</f>
        <v>0</v>
      </c>
      <c r="J12" s="16">
        <v>11433000</v>
      </c>
      <c r="K12" s="16">
        <v>12576300</v>
      </c>
      <c r="L12" s="17" t="s">
        <v>809</v>
      </c>
      <c r="M12" s="16">
        <f>COUNTIFS(Data!$E$2:$E$383,"&gt;="&amp;$J$12,Data!$E$2:$E$383,"&lt;"&amp;$K$12)</f>
        <v>0</v>
      </c>
    </row>
    <row r="13" spans="2:13" ht="15" customHeight="1" x14ac:dyDescent="0.25">
      <c r="B13" s="16">
        <v>5940000</v>
      </c>
      <c r="C13" s="16">
        <v>6480000</v>
      </c>
      <c r="D13" s="17" t="s">
        <v>795</v>
      </c>
      <c r="E13" s="16">
        <f>COUNTIFS(Data!$D$2:$D$383,"&gt;="&amp;$B$13,Data!$D$2:$D$383,"&lt;"&amp;$C$13)</f>
        <v>0</v>
      </c>
      <c r="J13" s="16">
        <v>12576300</v>
      </c>
      <c r="K13" s="16">
        <v>13719600</v>
      </c>
      <c r="L13" s="17" t="s">
        <v>810</v>
      </c>
      <c r="M13" s="16">
        <f>COUNTIFS(Data!$E$2:$E$383,"&gt;="&amp;$J$13,Data!$E$2:$E$383,"&lt;"&amp;$K$13)</f>
        <v>0</v>
      </c>
    </row>
    <row r="14" spans="2:13" ht="15" customHeight="1" x14ac:dyDescent="0.25">
      <c r="B14" s="16">
        <v>6480000</v>
      </c>
      <c r="C14" s="16">
        <v>7020000</v>
      </c>
      <c r="D14" s="17" t="s">
        <v>796</v>
      </c>
      <c r="E14" s="16">
        <f>COUNTIFS(Data!$D$2:$D$383,"&gt;="&amp;$B$14,Data!$D$2:$D$383,"&lt;"&amp;$C$14)</f>
        <v>0</v>
      </c>
      <c r="J14" s="16">
        <v>13719600</v>
      </c>
      <c r="K14" s="16">
        <v>14862900</v>
      </c>
      <c r="L14" s="17" t="s">
        <v>811</v>
      </c>
      <c r="M14" s="16">
        <f>COUNTIFS(Data!$E$2:$E$383,"&gt;="&amp;$J$14,Data!$E$2:$E$383,"&lt;"&amp;$K$14)</f>
        <v>1</v>
      </c>
    </row>
    <row r="15" spans="2:13" ht="15" customHeight="1" x14ac:dyDescent="0.25">
      <c r="B15" s="16">
        <v>7020000</v>
      </c>
      <c r="C15" s="16">
        <v>7560000</v>
      </c>
      <c r="D15" s="17" t="s">
        <v>797</v>
      </c>
      <c r="E15" s="16">
        <f>COUNTIFS(Data!$D$2:$D$383,"&gt;="&amp;$B$15,Data!$D$2:$D$383,"&lt;"&amp;$C$15)</f>
        <v>0</v>
      </c>
      <c r="J15" s="16">
        <v>14862900</v>
      </c>
      <c r="K15" s="16">
        <v>16006200</v>
      </c>
      <c r="L15" s="17" t="s">
        <v>812</v>
      </c>
      <c r="M15" s="16">
        <f>COUNTIFS(Data!$E$2:$E$383,"&gt;="&amp;$J$15,Data!$E$2:$E$383,"&lt;"&amp;$K$15)</f>
        <v>0</v>
      </c>
    </row>
    <row r="16" spans="2:13" ht="15" customHeight="1" x14ac:dyDescent="0.25">
      <c r="B16" s="16">
        <v>7560000</v>
      </c>
      <c r="C16" s="16">
        <v>8100000</v>
      </c>
      <c r="D16" s="17" t="s">
        <v>798</v>
      </c>
      <c r="E16" s="16">
        <f>COUNTIFS(Data!$D$2:$D$383,"&gt;="&amp;$B$16,Data!$D$2:$D$383,"&lt;="&amp;$C$16)</f>
        <v>1</v>
      </c>
      <c r="J16" s="16">
        <v>16006200</v>
      </c>
      <c r="K16" s="16">
        <v>17149500</v>
      </c>
      <c r="L16" s="17" t="s">
        <v>813</v>
      </c>
      <c r="M16" s="16">
        <f>COUNTIFS(Data!$E$2:$E$383,"&gt;="&amp;$J$16,Data!$E$2:$E$383,"&lt;="&amp;$K$16)</f>
        <v>1</v>
      </c>
    </row>
  </sheetData>
  <sortState xmlns:xlrd2="http://schemas.microsoft.com/office/spreadsheetml/2017/richdata2" ref="A17:A274">
    <sortCondition ref="A17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Data_Hist1</vt:lpstr>
    </vt:vector>
  </TitlesOfParts>
  <Company>Bucknell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ISR</dc:creator>
  <cp:lastModifiedBy>Chris Albright</cp:lastModifiedBy>
  <dcterms:created xsi:type="dcterms:W3CDTF">2009-12-08T04:52:43Z</dcterms:created>
  <dcterms:modified xsi:type="dcterms:W3CDTF">2019-02-26T19:05:45Z</dcterms:modified>
</cp:coreProperties>
</file>